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clingendael.sharepoint.com/sites/SharepointSite-KPSRL/Gedeelde documenten/KMF/Apps 2022/Window I/Approved Proposals/Contracting Documents/"/>
    </mc:Choice>
  </mc:AlternateContent>
  <xr:revisionPtr revIDLastSave="76" documentId="8_{73D81F5C-0F9E-4768-A131-7C14A7984D70}" xr6:coauthVersionLast="47" xr6:coauthVersionMax="47" xr10:uidLastSave="{FCDC07DC-AEF5-44CD-98DB-B62A83AFE4BE}"/>
  <bookViews>
    <workbookView xWindow="-108" yWindow="-108" windowWidth="23256" windowHeight="12576" activeTab="2" xr2:uid="{00000000-000D-0000-FFFF-FFFF00000000}"/>
  </bookViews>
  <sheets>
    <sheet name="Budget Proposal Guidelines" sheetId="8" r:id="rId1"/>
    <sheet name="Budget Proposal" sheetId="1" r:id="rId2"/>
    <sheet name="Budget Narrative" sheetId="6" r:id="rId3"/>
    <sheet name="Budget Reporting" sheetId="7" state="hidden" r:id="rId4"/>
    <sheet name="Lists" sheetId="4" state="hidden" r:id="rId5"/>
  </sheets>
  <definedNames>
    <definedName name="_xlnm.Print_Area" localSheetId="2">'Budget Narrative'!$A$1:$D$9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1" l="1"/>
  <c r="H8" i="1"/>
  <c r="H16" i="1"/>
  <c r="H15" i="1"/>
  <c r="H13" i="1"/>
  <c r="H10" i="1"/>
  <c r="E22" i="1"/>
  <c r="E9" i="1"/>
  <c r="D12" i="7"/>
  <c r="B12" i="7"/>
  <c r="E12" i="7" s="1"/>
  <c r="C61" i="7"/>
  <c r="C62" i="7"/>
  <c r="C63" i="7"/>
  <c r="C64" i="7"/>
  <c r="C65" i="7"/>
  <c r="C66" i="7"/>
  <c r="C67" i="7"/>
  <c r="C68" i="7"/>
  <c r="C69" i="7"/>
  <c r="C60" i="7"/>
  <c r="C48" i="7"/>
  <c r="C49" i="7"/>
  <c r="C50" i="7"/>
  <c r="C51" i="7"/>
  <c r="C52" i="7"/>
  <c r="C53" i="7"/>
  <c r="C54" i="7"/>
  <c r="C55" i="7"/>
  <c r="C56" i="7"/>
  <c r="C47" i="7"/>
  <c r="C35" i="7"/>
  <c r="C36" i="7"/>
  <c r="C37" i="7"/>
  <c r="C38" i="7"/>
  <c r="C39" i="7"/>
  <c r="C40" i="7"/>
  <c r="C41" i="7"/>
  <c r="C42" i="7"/>
  <c r="C43" i="7"/>
  <c r="C34" i="7"/>
  <c r="C22" i="7"/>
  <c r="C23" i="7"/>
  <c r="C24" i="7"/>
  <c r="C25" i="7"/>
  <c r="C26" i="7"/>
  <c r="C27" i="7"/>
  <c r="C28" i="7"/>
  <c r="C29" i="7"/>
  <c r="C30" i="7"/>
  <c r="C21" i="7"/>
  <c r="C9" i="7"/>
  <c r="C10" i="7"/>
  <c r="C11" i="7"/>
  <c r="C12" i="7"/>
  <c r="C13" i="7"/>
  <c r="C14" i="7"/>
  <c r="C15" i="7"/>
  <c r="C16" i="7"/>
  <c r="C17" i="7"/>
  <c r="C8" i="7"/>
  <c r="B9" i="7"/>
  <c r="E9" i="7" s="1"/>
  <c r="B10" i="7"/>
  <c r="E10" i="7" s="1"/>
  <c r="B11" i="7"/>
  <c r="E11" i="7" s="1"/>
  <c r="B13" i="7"/>
  <c r="E13" i="7" s="1"/>
  <c r="B14" i="7"/>
  <c r="E14" i="7" s="1"/>
  <c r="B15" i="7"/>
  <c r="E15" i="7" s="1"/>
  <c r="B16" i="7"/>
  <c r="E16" i="7" s="1"/>
  <c r="B17" i="7"/>
  <c r="E17" i="7" s="1"/>
  <c r="B8" i="7"/>
  <c r="E8" i="7" s="1"/>
  <c r="B22" i="7"/>
  <c r="E22" i="7" s="1"/>
  <c r="B23" i="7"/>
  <c r="B24" i="7"/>
  <c r="E24" i="7" s="1"/>
  <c r="B25" i="7"/>
  <c r="E25" i="7" s="1"/>
  <c r="B26" i="7"/>
  <c r="E26" i="7" s="1"/>
  <c r="B27" i="7"/>
  <c r="E27" i="7" s="1"/>
  <c r="B28" i="7"/>
  <c r="E28" i="7" s="1"/>
  <c r="B29" i="7"/>
  <c r="E29" i="7" s="1"/>
  <c r="B30" i="7"/>
  <c r="E30" i="7" s="1"/>
  <c r="B21" i="7"/>
  <c r="B35" i="7"/>
  <c r="E35" i="7" s="1"/>
  <c r="B36" i="7"/>
  <c r="E36" i="7" s="1"/>
  <c r="B37" i="7"/>
  <c r="E37" i="7" s="1"/>
  <c r="B38" i="7"/>
  <c r="B39" i="7"/>
  <c r="E39" i="7" s="1"/>
  <c r="B40" i="7"/>
  <c r="E40" i="7" s="1"/>
  <c r="B41" i="7"/>
  <c r="E41" i="7" s="1"/>
  <c r="B42" i="7"/>
  <c r="E42" i="7" s="1"/>
  <c r="B43" i="7"/>
  <c r="E43" i="7" s="1"/>
  <c r="B34" i="7"/>
  <c r="E34" i="7" s="1"/>
  <c r="B61" i="7"/>
  <c r="E61" i="7" s="1"/>
  <c r="B62" i="7"/>
  <c r="E62" i="7" s="1"/>
  <c r="B63" i="7"/>
  <c r="E63" i="7" s="1"/>
  <c r="B64" i="7"/>
  <c r="E64" i="7" s="1"/>
  <c r="B65" i="7"/>
  <c r="E65" i="7" s="1"/>
  <c r="B66" i="7"/>
  <c r="E66" i="7" s="1"/>
  <c r="B67" i="7"/>
  <c r="E67" i="7" s="1"/>
  <c r="B68" i="7"/>
  <c r="E68" i="7" s="1"/>
  <c r="B69" i="7"/>
  <c r="E69" i="7" s="1"/>
  <c r="B60" i="7"/>
  <c r="E60" i="7" s="1"/>
  <c r="B48" i="7"/>
  <c r="E48" i="7" s="1"/>
  <c r="B49" i="7"/>
  <c r="E49" i="7" s="1"/>
  <c r="B50" i="7"/>
  <c r="E50" i="7" s="1"/>
  <c r="B51" i="7"/>
  <c r="E51" i="7" s="1"/>
  <c r="B52" i="7"/>
  <c r="E52" i="7" s="1"/>
  <c r="B53" i="7"/>
  <c r="E53" i="7" s="1"/>
  <c r="B54" i="7"/>
  <c r="E54" i="7" s="1"/>
  <c r="B55" i="7"/>
  <c r="E55" i="7" s="1"/>
  <c r="B56" i="7"/>
  <c r="E56" i="7" s="1"/>
  <c r="B47" i="7"/>
  <c r="E47" i="7" s="1"/>
  <c r="D61" i="7"/>
  <c r="D62" i="7"/>
  <c r="D63" i="7"/>
  <c r="D64" i="7"/>
  <c r="D65" i="7"/>
  <c r="D66" i="7"/>
  <c r="D67" i="7"/>
  <c r="D68" i="7"/>
  <c r="D69" i="7"/>
  <c r="D60" i="7"/>
  <c r="D48" i="7"/>
  <c r="D49" i="7"/>
  <c r="D50" i="7"/>
  <c r="D51" i="7"/>
  <c r="D52" i="7"/>
  <c r="D53" i="7"/>
  <c r="D54" i="7"/>
  <c r="D55" i="7"/>
  <c r="D56" i="7"/>
  <c r="D47" i="7"/>
  <c r="D35" i="7"/>
  <c r="D36" i="7"/>
  <c r="D37" i="7"/>
  <c r="D38" i="7"/>
  <c r="D39" i="7"/>
  <c r="D40" i="7"/>
  <c r="D41" i="7"/>
  <c r="D42" i="7"/>
  <c r="D43" i="7"/>
  <c r="D34" i="7"/>
  <c r="D22" i="7"/>
  <c r="D23" i="7"/>
  <c r="D24" i="7"/>
  <c r="D25" i="7"/>
  <c r="D26" i="7"/>
  <c r="D27" i="7"/>
  <c r="D28" i="7"/>
  <c r="D29" i="7"/>
  <c r="D30" i="7"/>
  <c r="D21" i="7"/>
  <c r="D9" i="7"/>
  <c r="D10" i="7"/>
  <c r="D11" i="7"/>
  <c r="D13" i="7"/>
  <c r="D14" i="7"/>
  <c r="D15" i="7"/>
  <c r="D16" i="7"/>
  <c r="D17" i="7"/>
  <c r="D8" i="7"/>
  <c r="A61" i="7"/>
  <c r="A62" i="7"/>
  <c r="A63" i="7"/>
  <c r="A64" i="7"/>
  <c r="A65" i="7"/>
  <c r="A66" i="7"/>
  <c r="A67" i="7"/>
  <c r="A68" i="7"/>
  <c r="A69" i="7"/>
  <c r="A60" i="7"/>
  <c r="A48" i="7"/>
  <c r="A49" i="7"/>
  <c r="A50" i="7"/>
  <c r="A51" i="7"/>
  <c r="A52" i="7"/>
  <c r="A53" i="7"/>
  <c r="A54" i="7"/>
  <c r="A55" i="7"/>
  <c r="A56" i="7"/>
  <c r="A47" i="7"/>
  <c r="A35" i="7"/>
  <c r="A36" i="7"/>
  <c r="A37" i="7"/>
  <c r="A38" i="7"/>
  <c r="A39" i="7"/>
  <c r="A40" i="7"/>
  <c r="A41" i="7"/>
  <c r="A42" i="7"/>
  <c r="A43" i="7"/>
  <c r="A34" i="7"/>
  <c r="A22" i="7"/>
  <c r="A23" i="7"/>
  <c r="A24" i="7"/>
  <c r="A25" i="7"/>
  <c r="A26" i="7"/>
  <c r="A27" i="7"/>
  <c r="A28" i="7"/>
  <c r="A29" i="7"/>
  <c r="A30" i="7"/>
  <c r="A21" i="7"/>
  <c r="A9" i="7"/>
  <c r="A10" i="7"/>
  <c r="A11" i="7"/>
  <c r="A12" i="7"/>
  <c r="A13" i="7"/>
  <c r="A14" i="7"/>
  <c r="A15" i="7"/>
  <c r="A16" i="7"/>
  <c r="A17" i="7"/>
  <c r="A8" i="7"/>
  <c r="B2" i="7"/>
  <c r="B1" i="7"/>
  <c r="G70" i="7"/>
  <c r="G57" i="7"/>
  <c r="G44" i="7"/>
  <c r="G31" i="7"/>
  <c r="G18" i="7"/>
  <c r="E21" i="7" l="1"/>
  <c r="E31" i="7" s="1"/>
  <c r="H31" i="7" s="1"/>
  <c r="E38" i="7"/>
  <c r="H38" i="7" s="1"/>
  <c r="I13" i="7"/>
  <c r="H13" i="7"/>
  <c r="H52" i="7"/>
  <c r="I52" i="7"/>
  <c r="H24" i="7"/>
  <c r="I24" i="7"/>
  <c r="H51" i="7"/>
  <c r="I51" i="7"/>
  <c r="H66" i="7"/>
  <c r="I66" i="7"/>
  <c r="H42" i="7"/>
  <c r="I42" i="7"/>
  <c r="I11" i="7"/>
  <c r="H11" i="7"/>
  <c r="H35" i="7"/>
  <c r="I35" i="7"/>
  <c r="H50" i="7"/>
  <c r="I50" i="7"/>
  <c r="H65" i="7"/>
  <c r="I65" i="7"/>
  <c r="H41" i="7"/>
  <c r="I41" i="7"/>
  <c r="H30" i="7"/>
  <c r="I30" i="7"/>
  <c r="H22" i="7"/>
  <c r="I22" i="7"/>
  <c r="H10" i="7"/>
  <c r="I10" i="7"/>
  <c r="H55" i="7"/>
  <c r="I55" i="7"/>
  <c r="H43" i="7"/>
  <c r="I43" i="7"/>
  <c r="I47" i="7"/>
  <c r="H47" i="7"/>
  <c r="H49" i="7"/>
  <c r="I49" i="7"/>
  <c r="H64" i="7"/>
  <c r="I64" i="7"/>
  <c r="H40" i="7"/>
  <c r="I40" i="7"/>
  <c r="H29" i="7"/>
  <c r="I29" i="7"/>
  <c r="I8" i="7"/>
  <c r="H8" i="7"/>
  <c r="I9" i="7"/>
  <c r="H9" i="7"/>
  <c r="H67" i="7"/>
  <c r="I67" i="7"/>
  <c r="H56" i="7"/>
  <c r="I56" i="7"/>
  <c r="H48" i="7"/>
  <c r="I48" i="7"/>
  <c r="H63" i="7"/>
  <c r="I63" i="7"/>
  <c r="H39" i="7"/>
  <c r="I39" i="7"/>
  <c r="H28" i="7"/>
  <c r="I28" i="7"/>
  <c r="I17" i="7"/>
  <c r="H17" i="7"/>
  <c r="I16" i="7"/>
  <c r="H16" i="7"/>
  <c r="H62" i="7"/>
  <c r="I62" i="7"/>
  <c r="H27" i="7"/>
  <c r="I27" i="7"/>
  <c r="H54" i="7"/>
  <c r="I54" i="7"/>
  <c r="H69" i="7"/>
  <c r="I69" i="7"/>
  <c r="H61" i="7"/>
  <c r="I61" i="7"/>
  <c r="H37" i="7"/>
  <c r="I37" i="7"/>
  <c r="H26" i="7"/>
  <c r="I26" i="7"/>
  <c r="I15" i="7"/>
  <c r="H15" i="7"/>
  <c r="I12" i="7"/>
  <c r="H12" i="7"/>
  <c r="I60" i="7"/>
  <c r="H60" i="7"/>
  <c r="H53" i="7"/>
  <c r="I53" i="7"/>
  <c r="H68" i="7"/>
  <c r="I68" i="7"/>
  <c r="I34" i="7"/>
  <c r="H34" i="7"/>
  <c r="H36" i="7"/>
  <c r="I36" i="7"/>
  <c r="H25" i="7"/>
  <c r="I25" i="7"/>
  <c r="I14" i="7"/>
  <c r="H14" i="7"/>
  <c r="E23" i="7"/>
  <c r="H23" i="7" s="1"/>
  <c r="G71" i="7"/>
  <c r="E57" i="7"/>
  <c r="H57" i="7" s="1"/>
  <c r="E18" i="7"/>
  <c r="H21" i="7" l="1"/>
  <c r="I21" i="7"/>
  <c r="I38" i="7"/>
  <c r="I23" i="7"/>
  <c r="E44" i="7"/>
  <c r="H44" i="7" s="1"/>
  <c r="E70" i="7"/>
  <c r="H70" i="7" s="1"/>
  <c r="H18" i="7"/>
  <c r="H71" i="7" l="1"/>
  <c r="E71" i="7"/>
  <c r="B3" i="6" l="1"/>
  <c r="B1" i="6" l="1"/>
  <c r="E13" i="1" l="1"/>
  <c r="E14" i="1"/>
  <c r="E34" i="1"/>
  <c r="E35" i="1"/>
  <c r="E36" i="1"/>
  <c r="E37" i="1"/>
  <c r="E38" i="1"/>
  <c r="E39" i="1"/>
  <c r="E40" i="1"/>
  <c r="E41" i="1"/>
  <c r="E42" i="1"/>
  <c r="E43" i="1"/>
  <c r="E47" i="1"/>
  <c r="E48" i="1"/>
  <c r="E49" i="1"/>
  <c r="E50" i="1"/>
  <c r="E51" i="1"/>
  <c r="E52" i="1"/>
  <c r="E53" i="1"/>
  <c r="E54" i="1"/>
  <c r="E55" i="1"/>
  <c r="E56" i="1"/>
  <c r="E60" i="1"/>
  <c r="E61" i="1"/>
  <c r="E62" i="1"/>
  <c r="E63" i="1"/>
  <c r="E64" i="1"/>
  <c r="E65" i="1"/>
  <c r="E66" i="1"/>
  <c r="E67" i="1"/>
  <c r="E68" i="1"/>
  <c r="E69" i="1"/>
  <c r="H60" i="1"/>
  <c r="H61" i="1"/>
  <c r="H62" i="1"/>
  <c r="H63" i="1"/>
  <c r="H64" i="1"/>
  <c r="H65" i="1"/>
  <c r="H66" i="1"/>
  <c r="H67" i="1"/>
  <c r="H68" i="1"/>
  <c r="H69" i="1"/>
  <c r="H47" i="1"/>
  <c r="H48" i="1"/>
  <c r="H49" i="1"/>
  <c r="H50" i="1"/>
  <c r="H51" i="1"/>
  <c r="H52" i="1"/>
  <c r="H53" i="1"/>
  <c r="H54" i="1"/>
  <c r="H55" i="1"/>
  <c r="H56" i="1"/>
  <c r="H34" i="1"/>
  <c r="H35" i="1"/>
  <c r="H36" i="1"/>
  <c r="H37" i="1"/>
  <c r="H38" i="1"/>
  <c r="H39" i="1"/>
  <c r="H40" i="1"/>
  <c r="H41" i="1"/>
  <c r="H42" i="1"/>
  <c r="H43" i="1"/>
  <c r="H21" i="1"/>
  <c r="H22" i="1"/>
  <c r="H23" i="1"/>
  <c r="H24" i="1"/>
  <c r="H25" i="1"/>
  <c r="H26" i="1"/>
  <c r="H27" i="1"/>
  <c r="H28" i="1"/>
  <c r="H29" i="1"/>
  <c r="H30" i="1"/>
  <c r="H9" i="1"/>
  <c r="H11" i="1"/>
  <c r="H12" i="1"/>
  <c r="H14" i="1"/>
  <c r="H17" i="1"/>
  <c r="E15" i="1" l="1"/>
  <c r="E16" i="1"/>
  <c r="E27" i="1"/>
  <c r="E28" i="1"/>
  <c r="E29" i="1"/>
  <c r="E30" i="1" l="1"/>
  <c r="E26" i="1"/>
  <c r="E25" i="1"/>
  <c r="E24" i="1"/>
  <c r="E21" i="1"/>
  <c r="E10" i="1"/>
  <c r="E11" i="1"/>
  <c r="E12" i="1"/>
  <c r="E17" i="1"/>
  <c r="E8" i="1"/>
  <c r="E31" i="1" l="1"/>
  <c r="E18" i="1"/>
  <c r="H57" i="1"/>
  <c r="H70" i="1"/>
  <c r="E57" i="1"/>
  <c r="H44" i="1"/>
  <c r="E44" i="1"/>
  <c r="E70" i="1"/>
  <c r="H31" i="1"/>
  <c r="H18" i="1"/>
  <c r="H71" i="1" l="1"/>
  <c r="E71" i="1"/>
  <c r="G76" i="1" s="1"/>
  <c r="E77" i="1" l="1"/>
  <c r="G77" i="1" s="1"/>
  <c r="E75" i="1"/>
  <c r="G75" i="1" s="1"/>
  <c r="E76" i="1"/>
  <c r="B2" i="6"/>
  <c r="G81" i="1" l="1"/>
</calcChain>
</file>

<file path=xl/sharedStrings.xml><?xml version="1.0" encoding="utf-8"?>
<sst xmlns="http://schemas.openxmlformats.org/spreadsheetml/2006/main" count="155" uniqueCount="105">
  <si>
    <t>Budget Proposal Guidelines</t>
  </si>
  <si>
    <t>Professional fees</t>
  </si>
  <si>
    <r>
      <t xml:space="preserve">Fees as part of KMF Funding will only be paid for days directly attributable to project activities.
If you do include fees as part of KMF Funding you will be expected to justify how you have determined the fee rates in the </t>
    </r>
    <r>
      <rPr>
        <i/>
        <sz val="9"/>
        <color theme="1"/>
        <rFont val="Trebuchet MS"/>
        <family val="2"/>
      </rPr>
      <t>Budget notes</t>
    </r>
    <r>
      <rPr>
        <sz val="9"/>
        <color theme="1"/>
        <rFont val="Trebuchet MS"/>
        <family val="2"/>
      </rPr>
      <t xml:space="preserve"> or the </t>
    </r>
    <r>
      <rPr>
        <i/>
        <sz val="9"/>
        <color theme="1"/>
        <rFont val="Trebuchet MS"/>
        <family val="2"/>
      </rPr>
      <t>Budget Narrative</t>
    </r>
    <r>
      <rPr>
        <sz val="9"/>
        <color theme="1"/>
        <rFont val="Trebuchet MS"/>
        <family val="2"/>
      </rPr>
      <t>.</t>
    </r>
  </si>
  <si>
    <t>Project expenses</t>
  </si>
  <si>
    <t>The KMF will cover neither overheads nor any expenses not agreed in advance in the budget and signed contract. (NOTE: virements between budget lines may be permitted on a case by case basis with express permission.)
The KMF will not fund the costs for normal tools of trade (e.g. laptops, phones, office space). These would be considered part of overhead and are ineligible. The KMF funds only direct costs of a project.
The KMF can unfortunately not fund per diems. Direct costs for travel and accommodation may be included.
All travel will be made by standard/economy class.
Receipts do not need to be submitted to release funding. Copies of receipts and other documentation of expenditure must be presented upon request by the Secretariat, for instance in the event of an audit. Therefore, receipts must be retained for all expenses for up to 7 years.</t>
  </si>
  <si>
    <t>Taxes</t>
  </si>
  <si>
    <t>Taxes are the responsibility of the grantee. The total amount of KMF Funding requestable (€20,000) is inclusive of any tax obligations held by the grantee, including withholding tax, VAT, etc.</t>
  </si>
  <si>
    <t>Currency</t>
  </si>
  <si>
    <t>Please submit your Budget Proposal in Euros (€). Exchange rate differences are borne by the grantee.</t>
  </si>
  <si>
    <t>Funding disbursement</t>
  </si>
  <si>
    <t>Successful applicants will be transferred 40% of the award upon signing the contract, and 60% upon completing the final activity and the Secretariat receiving the end of project activity and financial reports. Changes to this disbursement scheme are only made in exceptional cases and cannot be assumed.</t>
  </si>
  <si>
    <t>Applicant contribution
(Co-funding)</t>
  </si>
  <si>
    <t>Applicants must commit to making resource contributions in their proposal. This 'applicant contribution' entails any in-kind or co-funding contribution to any of the existing budget items, supplementary to the budget requested from the KMF. The monetized value of these contributions must be at least 20% of the KMF Funding portion of the project budget. A letter of commitment, signifying intent that the applicant contributions will be made, must be signed by the project lead and submitted prior to signing the contract. A letter of confirmation, guaranteeing that the proposed applicant contributions have been made and accounting for the value of these contributions, must signed by the project lead and submitted with the final report. Professional fees and staff time may be counted towards applicant contributions.</t>
  </si>
  <si>
    <t>Submission</t>
  </si>
  <si>
    <r>
      <t xml:space="preserve">Submit your Budget Proposal as a single Excel workbook (one complete file). Please </t>
    </r>
    <r>
      <rPr>
        <u/>
        <sz val="9"/>
        <color theme="1"/>
        <rFont val="Trebuchet MS"/>
        <family val="2"/>
      </rPr>
      <t>do not</t>
    </r>
    <r>
      <rPr>
        <sz val="9"/>
        <color theme="1"/>
        <rFont val="Trebuchet MS"/>
        <family val="2"/>
      </rPr>
      <t xml:space="preserve"> convert this file to PDF. </t>
    </r>
    <r>
      <rPr>
        <u/>
        <sz val="9"/>
        <color theme="1"/>
        <rFont val="Trebuchet MS"/>
        <family val="2"/>
      </rPr>
      <t>Proposals with budgets that are ineligible will not be reviewed</t>
    </r>
    <r>
      <rPr>
        <sz val="9"/>
        <color theme="1"/>
        <rFont val="Trebuchet MS"/>
        <family val="2"/>
      </rPr>
      <t>.</t>
    </r>
  </si>
  <si>
    <r>
      <t xml:space="preserve">Template and Excel instructions
</t>
    </r>
    <r>
      <rPr>
        <b/>
        <sz val="9"/>
        <color rgb="FFFF0000"/>
        <rFont val="Trebuchet MS"/>
        <family val="2"/>
      </rPr>
      <t xml:space="preserve">DO NOT CHANGE THE CONTENT OF PATTERNED OR SHADED CELLS
</t>
    </r>
    <r>
      <rPr>
        <b/>
        <sz val="9"/>
        <color rgb="FF006E73"/>
        <rFont val="Trebuchet MS"/>
        <family val="2"/>
      </rPr>
      <t xml:space="preserve">FILL OUT/REPLACE ALL TEXT IN BLUE
</t>
    </r>
  </si>
  <si>
    <r>
      <t>Budget Proposal</t>
    </r>
    <r>
      <rPr>
        <b/>
        <u/>
        <sz val="9"/>
        <color theme="1"/>
        <rFont val="Trebuchet MS"/>
        <family val="2"/>
      </rPr>
      <t xml:space="preserve">
</t>
    </r>
    <r>
      <rPr>
        <sz val="9"/>
        <color theme="1"/>
        <rFont val="Trebuchet MS"/>
        <family val="2"/>
      </rPr>
      <t xml:space="preserve"> - Fill in your project title and organization name (</t>
    </r>
    <r>
      <rPr>
        <i/>
        <sz val="9"/>
        <color theme="1"/>
        <rFont val="Trebuchet MS"/>
        <family val="2"/>
      </rPr>
      <t>this will be used to populate data in other sheet</t>
    </r>
    <r>
      <rPr>
        <sz val="9"/>
        <color theme="1"/>
        <rFont val="Trebuchet MS"/>
        <family val="2"/>
      </rPr>
      <t xml:space="preserve">s). Optionally add an organizational logo.
 - Complete the sheet by filling out the 'Description', 'Unit rate', 'Rate type' and 'Frequency/units' columns. Some sample entries have been included for illustrative purposes. Please remove/amend these as required.
 - Please add </t>
    </r>
    <r>
      <rPr>
        <i/>
        <sz val="9"/>
        <color theme="1"/>
        <rFont val="Trebuchet MS"/>
        <family val="2"/>
      </rPr>
      <t xml:space="preserve">Budget notes </t>
    </r>
    <r>
      <rPr>
        <sz val="9"/>
        <color theme="1"/>
        <rFont val="Trebuchet MS"/>
        <family val="2"/>
      </rPr>
      <t xml:space="preserve">as you see fit. Not all budget lines require </t>
    </r>
    <r>
      <rPr>
        <i/>
        <sz val="9"/>
        <color theme="1"/>
        <rFont val="Trebuchet MS"/>
        <family val="2"/>
      </rPr>
      <t xml:space="preserve">Budget notes </t>
    </r>
    <r>
      <rPr>
        <sz val="9"/>
        <color theme="1"/>
        <rFont val="Trebuchet MS"/>
        <family val="2"/>
      </rPr>
      <t xml:space="preserve">but the justification of each budget line should be clear to the reviewers.
 - The total KMF Funding requested </t>
    </r>
    <r>
      <rPr>
        <u/>
        <sz val="9"/>
        <color theme="1"/>
        <rFont val="Trebuchet MS"/>
        <family val="2"/>
      </rPr>
      <t>should not exceed €20,000</t>
    </r>
    <r>
      <rPr>
        <sz val="9"/>
        <color theme="1"/>
        <rFont val="Trebuchet MS"/>
        <family val="2"/>
      </rPr>
      <t xml:space="preserve"> (inclusive of VAT).
 - The Applicant Contribution </t>
    </r>
    <r>
      <rPr>
        <u/>
        <sz val="9"/>
        <color theme="1"/>
        <rFont val="Trebuchet MS"/>
        <family val="2"/>
      </rPr>
      <t>should be a minimum of 20%</t>
    </r>
    <r>
      <rPr>
        <sz val="9"/>
        <color theme="1"/>
        <rFont val="Trebuchet MS"/>
        <family val="2"/>
      </rPr>
      <t xml:space="preserve"> of the KMF Funding requested. Applicant contribution should not imply or include double funding of the same budget item. Please ensure that the amounts specified under 'Applicant contribution' are </t>
    </r>
    <r>
      <rPr>
        <u/>
        <sz val="9"/>
        <color theme="1"/>
        <rFont val="Trebuchet MS"/>
        <family val="2"/>
      </rPr>
      <t>not</t>
    </r>
    <r>
      <rPr>
        <sz val="9"/>
        <color theme="1"/>
        <rFont val="Trebuchet MS"/>
        <family val="2"/>
      </rPr>
      <t xml:space="preserve"> also included in the amount listed in the KMF Funding column. Budget items may be split between the KMF Funding and the Applicant contribution.
 - Miscellaneous costs </t>
    </r>
    <r>
      <rPr>
        <u/>
        <sz val="9"/>
        <color theme="1"/>
        <rFont val="Trebuchet MS"/>
        <family val="2"/>
      </rPr>
      <t>should not exceed 5%</t>
    </r>
    <r>
      <rPr>
        <sz val="9"/>
        <color theme="1"/>
        <rFont val="Trebuchet MS"/>
        <family val="2"/>
      </rPr>
      <t xml:space="preserve"> of the KMF Funding requested. Miscellaneous costs are costs that do not fit into any of the other budget categories. Those that are not itemized or quantified will be considered Overhead costs and will render the budget inellegible.
</t>
    </r>
    <r>
      <rPr>
        <u/>
        <sz val="9"/>
        <color theme="1"/>
        <rFont val="Trebuchet MS"/>
        <family val="2"/>
      </rPr>
      <t xml:space="preserve">
</t>
    </r>
    <r>
      <rPr>
        <b/>
        <sz val="9"/>
        <color theme="1"/>
        <rFont val="Trebuchet MS"/>
        <family val="2"/>
      </rPr>
      <t>Eligibility self-checklist</t>
    </r>
    <r>
      <rPr>
        <sz val="9"/>
        <color theme="1"/>
        <rFont val="Trebuchet MS"/>
        <family val="2"/>
      </rPr>
      <t xml:space="preserve">
 - The checklist is found beneath the Budget Proposal table.
 - Ensure all fields are green. Make adjustments to the budget as required.
 - Some fields are not auto-calculated and require you to answer the question posed.
 - </t>
    </r>
    <r>
      <rPr>
        <u/>
        <sz val="9"/>
        <color theme="1"/>
        <rFont val="Trebuchet MS"/>
        <family val="2"/>
      </rPr>
      <t>Proposals with budgets that are considered ineligible will not be reviewed</t>
    </r>
    <r>
      <rPr>
        <sz val="9"/>
        <color theme="1"/>
        <rFont val="Trebuchet MS"/>
        <family val="2"/>
      </rPr>
      <t xml:space="preserve">. 
</t>
    </r>
    <r>
      <rPr>
        <b/>
        <sz val="9"/>
        <color theme="1"/>
        <rFont val="Trebuchet MS"/>
        <family val="2"/>
      </rPr>
      <t>Budget Narrative</t>
    </r>
    <r>
      <rPr>
        <sz val="9"/>
        <color theme="1"/>
        <rFont val="Trebuchet MS"/>
        <family val="2"/>
      </rPr>
      <t xml:space="preserve">
 - Budgets are eligible when reviewers feel confident that all costs charged in the budget are proportional and justifiable. </t>
    </r>
    <r>
      <rPr>
        <u/>
        <sz val="9"/>
        <color theme="1"/>
        <rFont val="Trebuchet MS"/>
        <family val="2"/>
      </rPr>
      <t>This sheet is optional</t>
    </r>
    <r>
      <rPr>
        <sz val="9"/>
        <color theme="1"/>
        <rFont val="Trebuchet MS"/>
        <family val="2"/>
      </rPr>
      <t xml:space="preserve"> and an additional space for you to explain and justify your budget.</t>
    </r>
  </si>
  <si>
    <t>PROJECT TITLE:</t>
  </si>
  <si>
    <t>Please fill in</t>
  </si>
  <si>
    <t>LEAD ORGANIZATION:</t>
  </si>
  <si>
    <t>DATE PREPARED:</t>
  </si>
  <si>
    <t>Press Ctrl+; (semi-colon)</t>
  </si>
  <si>
    <r>
      <t>KMF funding</t>
    </r>
    <r>
      <rPr>
        <b/>
        <i/>
        <sz val="9"/>
        <color theme="1"/>
        <rFont val="Trebuchet MS"/>
        <family val="2"/>
      </rPr>
      <t xml:space="preserve">
(not to exceed €20,000)</t>
    </r>
  </si>
  <si>
    <r>
      <t xml:space="preserve">Applicant contribution
</t>
    </r>
    <r>
      <rPr>
        <b/>
        <i/>
        <sz val="9"/>
        <color theme="1"/>
        <rFont val="Trebuchet MS"/>
        <family val="2"/>
      </rPr>
      <t>(min. 20% of KMF funding total)</t>
    </r>
  </si>
  <si>
    <t>DESCRIPTION</t>
  </si>
  <si>
    <t>Unit rate (€)</t>
  </si>
  <si>
    <t>Rate type</t>
  </si>
  <si>
    <t>Frequency/units</t>
  </si>
  <si>
    <t xml:space="preserve">KMF funding </t>
  </si>
  <si>
    <t>Co-funding</t>
  </si>
  <si>
    <t>Budget notes</t>
  </si>
  <si>
    <t>PROFESSIONAL FEES</t>
  </si>
  <si>
    <t>Researcher - Jane Doe</t>
  </si>
  <si>
    <t>Day(s)</t>
  </si>
  <si>
    <t>Facilitator</t>
  </si>
  <si>
    <t>Hour(s)</t>
  </si>
  <si>
    <t>External facilitator for 2 FGDs of 2 hours each</t>
  </si>
  <si>
    <t>Speaker</t>
  </si>
  <si>
    <t>Fixed fee</t>
  </si>
  <si>
    <t>Speaker fees</t>
  </si>
  <si>
    <t>Translator/interpreter</t>
  </si>
  <si>
    <t>Copy-editor/designer</t>
  </si>
  <si>
    <t>Etc. Please edit and complete as required</t>
  </si>
  <si>
    <t>Subtotal</t>
  </si>
  <si>
    <t>TRAVEL &amp; ACCOMMODATION</t>
  </si>
  <si>
    <t>International flights</t>
  </si>
  <si>
    <t xml:space="preserve">Accomodation </t>
  </si>
  <si>
    <t>Nights</t>
  </si>
  <si>
    <t>Hotel fees for 2 researchers for 5 days each</t>
  </si>
  <si>
    <t>Trains/local transport</t>
  </si>
  <si>
    <t>Visas/vaccinations</t>
  </si>
  <si>
    <t>EVENTS, WORKSHOPS &amp; SEMINARS</t>
  </si>
  <si>
    <t>Venue rental</t>
  </si>
  <si>
    <t>Venue rental for 2 FGDs</t>
  </si>
  <si>
    <t>Equipment rental</t>
  </si>
  <si>
    <t>Catering</t>
  </si>
  <si>
    <t>ADMINISTRATION &amp; COMMUNICATION</t>
  </si>
  <si>
    <t>Printing</t>
  </si>
  <si>
    <t>Infographic design</t>
  </si>
  <si>
    <t>SIM Card/Skype credit</t>
  </si>
  <si>
    <r>
      <t xml:space="preserve">MISCELLANEOUS </t>
    </r>
    <r>
      <rPr>
        <b/>
        <i/>
        <sz val="9"/>
        <color theme="1"/>
        <rFont val="Trebuchet MS"/>
        <family val="2"/>
      </rPr>
      <t>(not to exceed 5% of total KMF funding)</t>
    </r>
  </si>
  <si>
    <t>MISCELLANEOUS</t>
  </si>
  <si>
    <t>Focus group discussions refreshments</t>
  </si>
  <si>
    <t>Sodas for 2 FGDs with 10 participants each</t>
  </si>
  <si>
    <t>(≤ 5% of KMF)</t>
  </si>
  <si>
    <t>TOTAL</t>
  </si>
  <si>
    <r>
      <t xml:space="preserve">KMF funding
</t>
    </r>
    <r>
      <rPr>
        <b/>
        <sz val="8"/>
        <color theme="1"/>
        <rFont val="Trebuchet MS"/>
        <family val="2"/>
      </rPr>
      <t>(</t>
    </r>
    <r>
      <rPr>
        <b/>
        <sz val="8"/>
        <color theme="1"/>
        <rFont val="Calibri"/>
        <family val="2"/>
      </rPr>
      <t>≤</t>
    </r>
    <r>
      <rPr>
        <b/>
        <sz val="8"/>
        <color theme="1"/>
        <rFont val="Trebuchet MS"/>
        <family val="2"/>
      </rPr>
      <t xml:space="preserve"> €20,000)</t>
    </r>
  </si>
  <si>
    <r>
      <t xml:space="preserve">Co-funding
</t>
    </r>
    <r>
      <rPr>
        <b/>
        <sz val="8"/>
        <color theme="1"/>
        <rFont val="Trebuchet MS"/>
        <family val="2"/>
      </rPr>
      <t>(</t>
    </r>
    <r>
      <rPr>
        <b/>
        <sz val="8"/>
        <color theme="1"/>
        <rFont val="Calibri"/>
        <family val="2"/>
      </rPr>
      <t>≥</t>
    </r>
    <r>
      <rPr>
        <b/>
        <sz val="8"/>
        <color theme="1"/>
        <rFont val="Trebuchet MS"/>
        <family val="2"/>
      </rPr>
      <t xml:space="preserve"> 20% of KMF)</t>
    </r>
  </si>
  <si>
    <t>ELIGIBILITY SELF-CHECKLIST</t>
  </si>
  <si>
    <t>Is the applicant contribution 20% of KMF funding or more?</t>
  </si>
  <si>
    <t>Applicant contribution as percentage of KMF funding:</t>
  </si>
  <si>
    <t>Total requested:</t>
  </si>
  <si>
    <t>Do miscellaneous costs form less than 5% of total KMF funding requested?</t>
  </si>
  <si>
    <t xml:space="preserve"> Miscellaneous cost burden:</t>
  </si>
  <si>
    <t>Are all costs are directly attributable to the project only (no overhead costs applied)?</t>
  </si>
  <si>
    <t>Please select&gt;&gt;</t>
  </si>
  <si>
    <t>OVERHEADS APPLIED</t>
  </si>
  <si>
    <t>Are all project staff costs accounted for and justified in either the budget notes or budget narrative?</t>
  </si>
  <si>
    <t>STAFF COSTS NOT JUSTIFIED</t>
  </si>
  <si>
    <t>Are all costs clearly itemized, attributable to activities, the budget narrative completed and have budget notes been provided where required?</t>
  </si>
  <si>
    <t>COSTS NOT ATTRIBUTED</t>
  </si>
  <si>
    <t>OUTCOME</t>
  </si>
  <si>
    <t>Budget narrative</t>
  </si>
  <si>
    <r>
      <t xml:space="preserve">Briefly explain the rationale of your </t>
    </r>
    <r>
      <rPr>
        <i/>
        <sz val="9"/>
        <color theme="1"/>
        <rFont val="Trebuchet MS"/>
        <family val="2"/>
      </rPr>
      <t>Budget Proposal</t>
    </r>
    <r>
      <rPr>
        <sz val="9"/>
        <color theme="1"/>
        <rFont val="Trebuchet MS"/>
        <family val="2"/>
      </rPr>
      <t xml:space="preserve">. This should be the bridge between your </t>
    </r>
    <r>
      <rPr>
        <i/>
        <sz val="9"/>
        <color theme="1"/>
        <rFont val="Trebuchet MS"/>
        <family val="2"/>
      </rPr>
      <t>Project Proposal</t>
    </r>
    <r>
      <rPr>
        <sz val="9"/>
        <color theme="1"/>
        <rFont val="Trebuchet MS"/>
        <family val="2"/>
      </rPr>
      <t xml:space="preserve"> and your </t>
    </r>
    <r>
      <rPr>
        <i/>
        <sz val="9"/>
        <color theme="1"/>
        <rFont val="Trebuchet MS"/>
        <family val="2"/>
      </rPr>
      <t>Budget Proposal</t>
    </r>
    <r>
      <rPr>
        <sz val="9"/>
        <color theme="1"/>
        <rFont val="Trebuchet MS"/>
        <family val="2"/>
      </rPr>
      <t xml:space="preserve">, and could link to or summarize your </t>
    </r>
    <r>
      <rPr>
        <i/>
        <sz val="9"/>
        <color theme="1"/>
        <rFont val="Trebuchet MS"/>
        <family val="2"/>
      </rPr>
      <t>Budget notes</t>
    </r>
    <r>
      <rPr>
        <sz val="9"/>
        <color theme="1"/>
        <rFont val="Trebuchet MS"/>
        <family val="2"/>
      </rPr>
      <t xml:space="preserve">. It should justify the included costs and provide the reviewers with confidence that the project will be delivered on time and within budget. This field is </t>
    </r>
    <r>
      <rPr>
        <u/>
        <sz val="9"/>
        <color theme="1"/>
        <rFont val="Trebuchet MS"/>
        <family val="2"/>
      </rPr>
      <t>optional</t>
    </r>
    <r>
      <rPr>
        <sz val="9"/>
        <color theme="1"/>
        <rFont val="Trebuchet MS"/>
        <family val="2"/>
      </rPr>
      <t xml:space="preserve"> and provides you with extra space to justify your costs. (300 words maximum)</t>
    </r>
  </si>
  <si>
    <t xml:space="preserve">Please fill in your answer here…  </t>
  </si>
  <si>
    <t>Fee benchmarking</t>
  </si>
  <si>
    <r>
      <t xml:space="preserve">Please explain the basis on which you have determined the fees for your project staff. </t>
    </r>
    <r>
      <rPr>
        <i/>
        <u/>
        <sz val="9"/>
        <color theme="1"/>
        <rFont val="Trebuchet MS"/>
        <family val="2"/>
      </rPr>
      <t>This space is to support and justify  rates when you are charging staff time to the KMF Funding</t>
    </r>
    <r>
      <rPr>
        <i/>
        <sz val="9"/>
        <color theme="1"/>
        <rFont val="Trebuchet MS"/>
        <family val="2"/>
      </rPr>
      <t xml:space="preserve">. </t>
    </r>
    <r>
      <rPr>
        <sz val="9"/>
        <color theme="1"/>
        <rFont val="Trebuchet MS"/>
        <family val="2"/>
      </rPr>
      <t xml:space="preserve">This field is </t>
    </r>
    <r>
      <rPr>
        <u/>
        <sz val="9"/>
        <color theme="1"/>
        <rFont val="Trebuchet MS"/>
        <family val="2"/>
      </rPr>
      <t>optional</t>
    </r>
    <r>
      <rPr>
        <sz val="9"/>
        <color theme="1"/>
        <rFont val="Trebuchet MS"/>
        <family val="2"/>
      </rPr>
      <t xml:space="preserve"> and provides you with extra space to justify your costs.</t>
    </r>
    <r>
      <rPr>
        <i/>
        <sz val="9"/>
        <color theme="1"/>
        <rFont val="Trebuchet MS"/>
        <family val="2"/>
      </rPr>
      <t xml:space="preserve"> </t>
    </r>
    <r>
      <rPr>
        <sz val="9"/>
        <color theme="1"/>
        <rFont val="Trebuchet MS"/>
        <family val="2"/>
      </rPr>
      <t>(200 words maximum)</t>
    </r>
  </si>
  <si>
    <t>Please fill in your answer here…</t>
  </si>
  <si>
    <t>Select cell and press Ctrl+; (semi-colon)</t>
  </si>
  <si>
    <t>PROJECT NUMBER:</t>
  </si>
  <si>
    <t>↓ Please fill out ↓</t>
  </si>
  <si>
    <r>
      <t xml:space="preserve">Please report </t>
    </r>
    <r>
      <rPr>
        <i/>
        <u/>
        <sz val="9"/>
        <color rgb="FF92C1C5"/>
        <rFont val="Trebuchet MS"/>
        <family val="2"/>
      </rPr>
      <t>only</t>
    </r>
    <r>
      <rPr>
        <i/>
        <sz val="9"/>
        <color rgb="FF92C1C5"/>
        <rFont val="Trebuchet MS"/>
        <family val="2"/>
      </rPr>
      <t xml:space="preserve"> on your KMF funding spending. You can report on your applicant contribution spending in your </t>
    </r>
    <r>
      <rPr>
        <b/>
        <i/>
        <sz val="9"/>
        <color rgb="FF92C1C5"/>
        <rFont val="Trebuchet MS"/>
        <family val="2"/>
      </rPr>
      <t>Letter of Confirmation</t>
    </r>
    <r>
      <rPr>
        <i/>
        <sz val="9"/>
        <color rgb="FF92C1C5"/>
        <rFont val="Trebuchet MS"/>
        <family val="2"/>
      </rPr>
      <t>.</t>
    </r>
  </si>
  <si>
    <t>KMF funding
Budgeted</t>
  </si>
  <si>
    <t>KMF funding
Actual spend</t>
  </si>
  <si>
    <t>Spend (€)</t>
  </si>
  <si>
    <t>±</t>
  </si>
  <si>
    <t>± (%)</t>
  </si>
  <si>
    <r>
      <t>If the variance (</t>
    </r>
    <r>
      <rPr>
        <b/>
        <sz val="9"/>
        <color theme="1"/>
        <rFont val="Calibri"/>
        <family val="2"/>
      </rPr>
      <t>±</t>
    </r>
    <r>
      <rPr>
        <b/>
        <sz val="9"/>
        <color theme="1"/>
        <rFont val="Trebuchet MS"/>
        <family val="2"/>
      </rPr>
      <t xml:space="preserve">) is larger than </t>
    </r>
    <r>
      <rPr>
        <b/>
        <sz val="9"/>
        <color rgb="FFC00000"/>
        <rFont val="Trebuchet MS"/>
        <family val="2"/>
      </rPr>
      <t xml:space="preserve">10% </t>
    </r>
    <r>
      <rPr>
        <b/>
        <sz val="9"/>
        <color theme="1"/>
        <rFont val="Trebuchet MS"/>
        <family val="2"/>
      </rPr>
      <t>on any budget line, please offer an explaination below</t>
    </r>
  </si>
  <si>
    <r>
      <t>KMF funding</t>
    </r>
    <r>
      <rPr>
        <b/>
        <sz val="8"/>
        <color theme="1"/>
        <rFont val="Trebuchet MS"/>
        <family val="2"/>
      </rPr>
      <t/>
    </r>
  </si>
  <si>
    <t>NO</t>
  </si>
  <si>
    <t>YES</t>
  </si>
  <si>
    <t>NO OVERHEADS APPLIED</t>
  </si>
  <si>
    <t>STAFF COSTS JUSTIFIED</t>
  </si>
  <si>
    <t>ALL COSTS ATTRIBUTED</t>
  </si>
  <si>
    <t>Is the total KMF funding requested less than €20.000?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</si>
</sst>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Red]&quot;€&quot;\ \-#,##0"/>
    <numFmt numFmtId="165" formatCode="_ [$€-2]\ * #,##0_ ;_ [$€-2]\ * \-#,##0_ ;_ [$€-2]\ * &quot;-&quot;??_ ;_ @_ "/>
    <numFmt numFmtId="166" formatCode="#,##0_ ;[Red]\-#,##0\ "/>
    <numFmt numFmtId="167" formatCode="_-[$€-2]\ * #,##0.00_-;\-[$€-2]\ * #,##0.00_-;_-[$€-2]\ * &quot;-&quot;??_-;_-@_-"/>
    <numFmt numFmtId="168" formatCode="[$-F800]dddd\,\ mmmm\ dd\,\ yyyy"/>
  </numFmts>
  <fonts count="36" x14ac:knownFonts="1">
    <font>
      <sz val="11"/>
      <color theme="1"/>
      <name val="Calibri"/>
      <family val="2"/>
      <scheme val="minor"/>
    </font>
    <font>
      <sz val="11"/>
      <color rgb="FF000000"/>
      <name val="Calibri"/>
      <family val="2"/>
      <scheme val="minor"/>
    </font>
    <font>
      <b/>
      <sz val="11"/>
      <color rgb="FF000000"/>
      <name val="Calibri"/>
      <family val="2"/>
      <scheme val="minor"/>
    </font>
    <font>
      <sz val="11"/>
      <color theme="1"/>
      <name val="Trebuchet MS"/>
      <family val="2"/>
    </font>
    <font>
      <b/>
      <sz val="10"/>
      <name val="Trebuchet MS"/>
      <family val="2"/>
    </font>
    <font>
      <b/>
      <sz val="11"/>
      <name val="Trebuchet MS"/>
      <family val="2"/>
    </font>
    <font>
      <sz val="10"/>
      <color theme="1"/>
      <name val="Trebuchet MS"/>
      <family val="2"/>
    </font>
    <font>
      <i/>
      <sz val="10"/>
      <color theme="1"/>
      <name val="Trebuchet MS"/>
      <family val="2"/>
    </font>
    <font>
      <sz val="8"/>
      <color theme="1"/>
      <name val="Trebuchet MS"/>
      <family val="2"/>
    </font>
    <font>
      <b/>
      <sz val="9"/>
      <name val="Trebuchet MS"/>
      <family val="2"/>
    </font>
    <font>
      <sz val="9"/>
      <color theme="1"/>
      <name val="Trebuchet MS"/>
      <family val="2"/>
    </font>
    <font>
      <b/>
      <sz val="9"/>
      <color theme="1"/>
      <name val="Trebuchet MS"/>
      <family val="2"/>
    </font>
    <font>
      <i/>
      <sz val="9"/>
      <color theme="1"/>
      <name val="Trebuchet MS"/>
      <family val="2"/>
    </font>
    <font>
      <b/>
      <sz val="9"/>
      <color rgb="FFFF0000"/>
      <name val="Trebuchet MS"/>
      <family val="2"/>
    </font>
    <font>
      <b/>
      <u/>
      <sz val="9"/>
      <color theme="1"/>
      <name val="Trebuchet MS"/>
      <family val="2"/>
    </font>
    <font>
      <u/>
      <sz val="9"/>
      <color theme="1"/>
      <name val="Trebuchet MS"/>
      <family val="2"/>
    </font>
    <font>
      <i/>
      <sz val="10"/>
      <name val="Trebuchet MS"/>
      <family val="2"/>
    </font>
    <font>
      <b/>
      <sz val="14"/>
      <name val="Trebuchet MS"/>
      <family val="2"/>
    </font>
    <font>
      <i/>
      <sz val="11"/>
      <color theme="1"/>
      <name val="Trebuchet MS"/>
      <family val="2"/>
    </font>
    <font>
      <i/>
      <u/>
      <sz val="9"/>
      <color theme="1"/>
      <name val="Trebuchet MS"/>
      <family val="2"/>
    </font>
    <font>
      <b/>
      <sz val="8"/>
      <color theme="1"/>
      <name val="Trebuchet MS"/>
      <family val="2"/>
    </font>
    <font>
      <b/>
      <sz val="8"/>
      <color theme="1"/>
      <name val="Calibri"/>
      <family val="2"/>
    </font>
    <font>
      <b/>
      <i/>
      <sz val="9"/>
      <color theme="1"/>
      <name val="Trebuchet MS"/>
      <family val="2"/>
    </font>
    <font>
      <sz val="9"/>
      <color rgb="FF006E73"/>
      <name val="Trebuchet MS"/>
      <family val="2"/>
    </font>
    <font>
      <i/>
      <sz val="9"/>
      <color rgb="FF006E73"/>
      <name val="Trebuchet MS"/>
      <family val="2"/>
    </font>
    <font>
      <sz val="11"/>
      <color rgb="FF006E73"/>
      <name val="Trebuchet MS"/>
      <family val="2"/>
    </font>
    <font>
      <i/>
      <sz val="10"/>
      <color rgb="FF006E73"/>
      <name val="Trebuchet MS"/>
      <family val="2"/>
    </font>
    <font>
      <b/>
      <sz val="9"/>
      <color rgb="FF006E73"/>
      <name val="Trebuchet MS"/>
      <family val="2"/>
    </font>
    <font>
      <i/>
      <sz val="9"/>
      <color rgb="FF92C1C5"/>
      <name val="Trebuchet MS"/>
      <family val="2"/>
    </font>
    <font>
      <i/>
      <u/>
      <sz val="9"/>
      <color rgb="FF92C1C5"/>
      <name val="Trebuchet MS"/>
      <family val="2"/>
    </font>
    <font>
      <b/>
      <i/>
      <sz val="9"/>
      <color rgb="FF92C1C5"/>
      <name val="Trebuchet MS"/>
      <family val="2"/>
    </font>
    <font>
      <b/>
      <sz val="9"/>
      <color theme="1"/>
      <name val="Calibri"/>
      <family val="2"/>
    </font>
    <font>
      <b/>
      <sz val="9"/>
      <color rgb="FFC00000"/>
      <name val="Trebuchet MS"/>
      <family val="2"/>
    </font>
    <font>
      <i/>
      <sz val="9"/>
      <name val="Trebuchet MS"/>
      <family val="2"/>
    </font>
    <font>
      <sz val="9"/>
      <name val="Trebuchet MS"/>
      <family val="2"/>
    </font>
    <font>
      <sz val="11"/>
      <name val="Trebuchet MS"/>
      <family val="2"/>
    </font>
  </fonts>
  <fills count="18">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lightUp">
        <fgColor theme="0" tint="-0.14996795556505021"/>
        <bgColor indexed="65"/>
      </patternFill>
    </fill>
    <fill>
      <patternFill patternType="lightUp">
        <fgColor theme="0" tint="-0.24994659260841701"/>
        <bgColor theme="0" tint="-4.9989318521683403E-2"/>
      </patternFill>
    </fill>
    <fill>
      <patternFill patternType="lightUp">
        <fgColor theme="0" tint="-0.24994659260841701"/>
        <bgColor indexed="65"/>
      </patternFill>
    </fill>
    <fill>
      <patternFill patternType="solid">
        <fgColor theme="0" tint="-0.14999847407452621"/>
        <bgColor theme="0" tint="-0.34998626667073579"/>
      </patternFill>
    </fill>
    <fill>
      <patternFill patternType="solid">
        <fgColor theme="0" tint="-4.9989318521683403E-2"/>
        <bgColor theme="0" tint="-0.34998626667073579"/>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indexed="65"/>
        <bgColor theme="0"/>
      </patternFill>
    </fill>
    <fill>
      <patternFill patternType="lightUp">
        <fgColor theme="0" tint="-0.14996795556505021"/>
        <bgColor auto="1"/>
      </patternFill>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auto="1"/>
        <bgColor theme="0"/>
      </patternFill>
    </fill>
    <fill>
      <patternFill patternType="solid">
        <fgColor theme="0" tint="-0.14999847407452621"/>
        <bgColor theme="0" tint="-0.24994659260841701"/>
      </patternFill>
    </fill>
  </fills>
  <borders count="20">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1">
    <xf numFmtId="0" fontId="0" fillId="0" borderId="0"/>
  </cellStyleXfs>
  <cellXfs count="184">
    <xf numFmtId="0" fontId="0" fillId="0" borderId="0" xfId="0"/>
    <xf numFmtId="0" fontId="1" fillId="0" borderId="0" xfId="0" applyFont="1" applyAlignment="1">
      <alignment wrapText="1"/>
    </xf>
    <xf numFmtId="0" fontId="2" fillId="0" borderId="0" xfId="0" applyFont="1" applyAlignment="1">
      <alignment vertical="top"/>
    </xf>
    <xf numFmtId="0" fontId="1" fillId="0" borderId="0" xfId="0" applyFont="1" applyAlignment="1">
      <alignment horizontal="justify"/>
    </xf>
    <xf numFmtId="0" fontId="3" fillId="0" borderId="0" xfId="0" applyFont="1"/>
    <xf numFmtId="0" fontId="5" fillId="0" borderId="0" xfId="0" applyFont="1" applyAlignment="1">
      <alignment vertical="center" wrapText="1"/>
    </xf>
    <xf numFmtId="165" fontId="3" fillId="0" borderId="0" xfId="0" applyNumberFormat="1" applyFont="1"/>
    <xf numFmtId="0" fontId="4" fillId="0" borderId="0" xfId="0" applyFont="1" applyAlignment="1">
      <alignment vertical="center" wrapText="1"/>
    </xf>
    <xf numFmtId="0" fontId="4" fillId="0" borderId="0" xfId="0" applyFont="1" applyAlignment="1">
      <alignment vertical="center"/>
    </xf>
    <xf numFmtId="0" fontId="9" fillId="0" borderId="0" xfId="0" applyFont="1" applyAlignment="1">
      <alignment vertical="center" wrapText="1"/>
    </xf>
    <xf numFmtId="0" fontId="10" fillId="0" borderId="0" xfId="0" applyFont="1"/>
    <xf numFmtId="165" fontId="10" fillId="0" borderId="0" xfId="0" applyNumberFormat="1" applyFont="1"/>
    <xf numFmtId="0" fontId="11" fillId="2" borderId="10" xfId="0" applyFont="1" applyFill="1" applyBorder="1" applyAlignment="1">
      <alignment horizontal="left" vertical="center"/>
    </xf>
    <xf numFmtId="0" fontId="10" fillId="2" borderId="11" xfId="0" applyFont="1" applyFill="1" applyBorder="1" applyAlignment="1">
      <alignment horizontal="right" vertical="center"/>
    </xf>
    <xf numFmtId="165" fontId="10" fillId="2" borderId="11" xfId="0" applyNumberFormat="1" applyFont="1" applyFill="1" applyBorder="1"/>
    <xf numFmtId="165" fontId="10" fillId="2" borderId="10" xfId="0" applyNumberFormat="1" applyFont="1" applyFill="1" applyBorder="1"/>
    <xf numFmtId="164" fontId="10" fillId="2" borderId="12" xfId="0" applyNumberFormat="1" applyFont="1" applyFill="1" applyBorder="1"/>
    <xf numFmtId="164" fontId="10" fillId="2" borderId="9" xfId="0" applyNumberFormat="1" applyFont="1" applyFill="1" applyBorder="1" applyAlignment="1">
      <alignment horizontal="right" vertical="center"/>
    </xf>
    <xf numFmtId="164" fontId="10" fillId="2" borderId="11" xfId="0" applyNumberFormat="1" applyFont="1" applyFill="1" applyBorder="1" applyAlignment="1">
      <alignment horizontal="right" vertical="center"/>
    </xf>
    <xf numFmtId="165" fontId="10" fillId="4" borderId="12" xfId="0" applyNumberFormat="1" applyFont="1" applyFill="1" applyBorder="1"/>
    <xf numFmtId="164" fontId="10" fillId="2" borderId="4" xfId="0" applyNumberFormat="1" applyFont="1" applyFill="1" applyBorder="1" applyAlignment="1">
      <alignment horizontal="right" vertical="center"/>
    </xf>
    <xf numFmtId="0" fontId="11" fillId="3" borderId="4" xfId="0" applyFont="1" applyFill="1" applyBorder="1" applyAlignment="1">
      <alignment horizontal="right" vertical="center"/>
    </xf>
    <xf numFmtId="167" fontId="11" fillId="3" borderId="5" xfId="0" applyNumberFormat="1" applyFont="1" applyFill="1" applyBorder="1"/>
    <xf numFmtId="164" fontId="11" fillId="3" borderId="5" xfId="0" applyNumberFormat="1" applyFont="1" applyFill="1" applyBorder="1" applyAlignment="1">
      <alignment horizontal="right" vertical="center"/>
    </xf>
    <xf numFmtId="166" fontId="11" fillId="3" borderId="4" xfId="0" applyNumberFormat="1" applyFont="1" applyFill="1" applyBorder="1" applyAlignment="1">
      <alignment horizontal="right" vertical="center"/>
    </xf>
    <xf numFmtId="167" fontId="11" fillId="3" borderId="6" xfId="0" applyNumberFormat="1" applyFont="1" applyFill="1" applyBorder="1" applyAlignment="1">
      <alignment horizontal="right" vertical="center"/>
    </xf>
    <xf numFmtId="0" fontId="11" fillId="3" borderId="5" xfId="0" applyFont="1" applyFill="1" applyBorder="1" applyAlignment="1">
      <alignment horizontal="center"/>
    </xf>
    <xf numFmtId="0" fontId="11" fillId="3" borderId="4" xfId="0" applyFont="1" applyFill="1" applyBorder="1" applyAlignment="1">
      <alignment horizontal="center"/>
    </xf>
    <xf numFmtId="0" fontId="11" fillId="4" borderId="7" xfId="0" applyFont="1" applyFill="1" applyBorder="1"/>
    <xf numFmtId="0" fontId="10" fillId="0" borderId="0" xfId="0" applyFont="1" applyAlignment="1">
      <alignment horizontal="center"/>
    </xf>
    <xf numFmtId="167" fontId="10" fillId="5" borderId="12" xfId="0" applyNumberFormat="1" applyFont="1" applyFill="1" applyBorder="1" applyAlignment="1">
      <alignment horizontal="right" vertical="center"/>
    </xf>
    <xf numFmtId="167" fontId="10" fillId="5" borderId="3" xfId="0" applyNumberFormat="1" applyFont="1" applyFill="1" applyBorder="1" applyAlignment="1">
      <alignment horizontal="right" vertical="center"/>
    </xf>
    <xf numFmtId="0" fontId="10" fillId="5" borderId="10" xfId="0" applyFont="1" applyFill="1" applyBorder="1" applyAlignment="1">
      <alignment vertical="center"/>
    </xf>
    <xf numFmtId="0" fontId="11" fillId="8" borderId="16" xfId="0" applyFont="1" applyFill="1" applyBorder="1" applyAlignment="1">
      <alignment horizontal="left" vertical="center" wrapText="1"/>
    </xf>
    <xf numFmtId="0" fontId="10" fillId="8" borderId="17" xfId="0" applyFont="1" applyFill="1" applyBorder="1" applyAlignment="1">
      <alignment horizontal="left" vertical="center" wrapText="1"/>
    </xf>
    <xf numFmtId="0" fontId="11" fillId="9" borderId="16" xfId="0" applyFont="1" applyFill="1" applyBorder="1" applyAlignment="1">
      <alignment horizontal="left" vertical="center" wrapText="1"/>
    </xf>
    <xf numFmtId="0" fontId="10" fillId="9"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0" fillId="10" borderId="17" xfId="0" applyFont="1" applyFill="1" applyBorder="1" applyAlignment="1">
      <alignment horizontal="left" vertical="center" wrapText="1"/>
    </xf>
    <xf numFmtId="0" fontId="7" fillId="0" borderId="0" xfId="0" applyFont="1" applyAlignment="1">
      <alignment vertical="center"/>
    </xf>
    <xf numFmtId="0" fontId="10" fillId="10" borderId="16" xfId="0" applyFont="1" applyFill="1" applyBorder="1" applyAlignment="1">
      <alignment horizontal="left" vertical="center" wrapText="1"/>
    </xf>
    <xf numFmtId="0" fontId="16" fillId="5" borderId="0" xfId="0" applyFont="1" applyFill="1" applyAlignment="1">
      <alignment vertical="center"/>
    </xf>
    <xf numFmtId="0" fontId="8" fillId="0" borderId="0" xfId="0" applyFont="1"/>
    <xf numFmtId="0" fontId="8" fillId="0" borderId="0" xfId="0" applyFont="1" applyAlignment="1">
      <alignment vertical="top"/>
    </xf>
    <xf numFmtId="0" fontId="18" fillId="0" borderId="0" xfId="0" applyFont="1" applyAlignment="1">
      <alignment vertical="center"/>
    </xf>
    <xf numFmtId="168" fontId="16" fillId="5" borderId="0" xfId="0" applyNumberFormat="1" applyFont="1" applyFill="1" applyAlignment="1">
      <alignment horizontal="left" vertical="center"/>
    </xf>
    <xf numFmtId="0" fontId="11" fillId="13" borderId="10" xfId="0" applyFont="1" applyFill="1" applyBorder="1" applyAlignment="1">
      <alignment horizontal="right" vertical="center"/>
    </xf>
    <xf numFmtId="167" fontId="11" fillId="13" borderId="11" xfId="0" applyNumberFormat="1" applyFont="1" applyFill="1" applyBorder="1"/>
    <xf numFmtId="164" fontId="11" fillId="13" borderId="11" xfId="0" applyNumberFormat="1" applyFont="1" applyFill="1" applyBorder="1" applyAlignment="1">
      <alignment horizontal="right" vertical="center"/>
    </xf>
    <xf numFmtId="166" fontId="11" fillId="13" borderId="10" xfId="0" applyNumberFormat="1" applyFont="1" applyFill="1" applyBorder="1" applyAlignment="1">
      <alignment horizontal="right" vertical="center"/>
    </xf>
    <xf numFmtId="167" fontId="11" fillId="13" borderId="12" xfId="0" applyNumberFormat="1" applyFont="1" applyFill="1" applyBorder="1" applyAlignment="1">
      <alignment horizontal="right" vertical="center"/>
    </xf>
    <xf numFmtId="0" fontId="11" fillId="13" borderId="5" xfId="0" applyFont="1" applyFill="1" applyBorder="1" applyAlignment="1">
      <alignment horizontal="center"/>
    </xf>
    <xf numFmtId="0" fontId="11" fillId="13" borderId="11" xfId="0" applyFont="1" applyFill="1" applyBorder="1" applyAlignment="1">
      <alignment horizontal="center"/>
    </xf>
    <xf numFmtId="0" fontId="11" fillId="4" borderId="9" xfId="0" applyFont="1" applyFill="1" applyBorder="1"/>
    <xf numFmtId="0" fontId="10" fillId="3" borderId="9" xfId="0" applyFont="1" applyFill="1" applyBorder="1"/>
    <xf numFmtId="0" fontId="10" fillId="13" borderId="9" xfId="0" applyFont="1" applyFill="1" applyBorder="1"/>
    <xf numFmtId="0" fontId="11" fillId="14" borderId="7" xfId="0" applyFont="1" applyFill="1" applyBorder="1"/>
    <xf numFmtId="0" fontId="11" fillId="14" borderId="12" xfId="0" applyFont="1" applyFill="1" applyBorder="1" applyAlignment="1">
      <alignment horizontal="center" vertical="center"/>
    </xf>
    <xf numFmtId="165" fontId="11" fillId="14" borderId="11" xfId="0" applyNumberFormat="1" applyFont="1" applyFill="1" applyBorder="1" applyAlignment="1">
      <alignment horizontal="center" vertical="center"/>
    </xf>
    <xf numFmtId="165" fontId="11" fillId="14" borderId="7" xfId="0" applyNumberFormat="1" applyFont="1" applyFill="1" applyBorder="1" applyAlignment="1">
      <alignment horizontal="center" vertical="center"/>
    </xf>
    <xf numFmtId="0" fontId="11" fillId="14" borderId="1" xfId="0" applyFont="1" applyFill="1" applyBorder="1" applyAlignment="1">
      <alignment horizontal="center" vertical="center"/>
    </xf>
    <xf numFmtId="0" fontId="11" fillId="14" borderId="9" xfId="0" applyFont="1" applyFill="1" applyBorder="1"/>
    <xf numFmtId="166" fontId="11" fillId="3" borderId="4" xfId="0" applyNumberFormat="1" applyFont="1" applyFill="1" applyBorder="1" applyAlignment="1">
      <alignment horizontal="right" vertical="center" wrapText="1"/>
    </xf>
    <xf numFmtId="0" fontId="11" fillId="3" borderId="4" xfId="0" applyFont="1" applyFill="1" applyBorder="1" applyAlignment="1">
      <alignment horizontal="right" vertical="center" wrapText="1"/>
    </xf>
    <xf numFmtId="0" fontId="12" fillId="15" borderId="11" xfId="0" applyFont="1" applyFill="1" applyBorder="1" applyAlignment="1">
      <alignment vertical="center"/>
    </xf>
    <xf numFmtId="165" fontId="12" fillId="15" borderId="11" xfId="0" applyNumberFormat="1" applyFont="1" applyFill="1" applyBorder="1" applyAlignment="1">
      <alignment vertical="center"/>
    </xf>
    <xf numFmtId="165" fontId="12" fillId="15" borderId="11" xfId="0" applyNumberFormat="1" applyFont="1" applyFill="1" applyBorder="1" applyAlignment="1">
      <alignment horizontal="right" vertical="center"/>
    </xf>
    <xf numFmtId="0" fontId="12" fillId="15" borderId="0" xfId="0" applyFont="1" applyFill="1" applyAlignment="1">
      <alignment vertical="center"/>
    </xf>
    <xf numFmtId="165" fontId="12" fillId="15" borderId="0" xfId="0" applyNumberFormat="1" applyFont="1" applyFill="1" applyAlignment="1">
      <alignment vertical="center"/>
    </xf>
    <xf numFmtId="165" fontId="12" fillId="15" borderId="0" xfId="0" applyNumberFormat="1" applyFont="1" applyFill="1" applyAlignment="1">
      <alignment horizontal="right" vertical="center"/>
    </xf>
    <xf numFmtId="0" fontId="12" fillId="15" borderId="0" xfId="0" applyFont="1" applyFill="1" applyAlignment="1">
      <alignment horizontal="right" vertical="center"/>
    </xf>
    <xf numFmtId="10" fontId="10" fillId="7" borderId="11" xfId="0" applyNumberFormat="1" applyFont="1" applyFill="1" applyBorder="1" applyAlignment="1">
      <alignment vertical="center"/>
    </xf>
    <xf numFmtId="167" fontId="10" fillId="7" borderId="0" xfId="0" applyNumberFormat="1" applyFont="1" applyFill="1" applyAlignment="1">
      <alignment vertical="center"/>
    </xf>
    <xf numFmtId="10" fontId="10" fillId="7" borderId="0" xfId="0" applyNumberFormat="1" applyFont="1" applyFill="1" applyAlignment="1">
      <alignment vertical="center"/>
    </xf>
    <xf numFmtId="0" fontId="10" fillId="3" borderId="15" xfId="0" applyFont="1" applyFill="1" applyBorder="1"/>
    <xf numFmtId="0" fontId="11" fillId="3" borderId="14" xfId="0" applyFont="1" applyFill="1" applyBorder="1"/>
    <xf numFmtId="165" fontId="10" fillId="3" borderId="15" xfId="0" applyNumberFormat="1" applyFont="1" applyFill="1" applyBorder="1"/>
    <xf numFmtId="0" fontId="10" fillId="6" borderId="12" xfId="0" applyFont="1" applyFill="1" applyBorder="1" applyAlignment="1">
      <alignment vertical="center"/>
    </xf>
    <xf numFmtId="0" fontId="10" fillId="6" borderId="3" xfId="0" applyFont="1" applyFill="1" applyBorder="1" applyAlignment="1">
      <alignment vertical="center"/>
    </xf>
    <xf numFmtId="0" fontId="12" fillId="6" borderId="2" xfId="0" applyFont="1" applyFill="1" applyBorder="1" applyAlignment="1">
      <alignment vertical="center" wrapText="1"/>
    </xf>
    <xf numFmtId="0" fontId="11" fillId="13" borderId="9" xfId="0" applyFont="1" applyFill="1" applyBorder="1" applyAlignment="1">
      <alignment horizontal="center"/>
    </xf>
    <xf numFmtId="167" fontId="20" fillId="3" borderId="5" xfId="0" applyNumberFormat="1" applyFont="1" applyFill="1" applyBorder="1" applyAlignment="1">
      <alignment vertical="center"/>
    </xf>
    <xf numFmtId="166" fontId="20" fillId="3" borderId="4" xfId="0" applyNumberFormat="1" applyFont="1" applyFill="1" applyBorder="1" applyAlignment="1">
      <alignment horizontal="right" vertical="center"/>
    </xf>
    <xf numFmtId="0" fontId="6" fillId="0" borderId="0" xfId="0" applyFont="1" applyAlignment="1">
      <alignment vertical="center"/>
    </xf>
    <xf numFmtId="0" fontId="0" fillId="0" borderId="0" xfId="0" applyAlignment="1">
      <alignment vertical="center"/>
    </xf>
    <xf numFmtId="0" fontId="0" fillId="0" borderId="0" xfId="0" applyAlignment="1">
      <alignment wrapText="1"/>
    </xf>
    <xf numFmtId="0" fontId="10" fillId="14" borderId="7" xfId="0" applyFont="1" applyFill="1" applyBorder="1" applyAlignment="1">
      <alignment horizontal="center"/>
    </xf>
    <xf numFmtId="0" fontId="10" fillId="14" borderId="8" xfId="0" applyFont="1" applyFill="1" applyBorder="1" applyAlignment="1">
      <alignment horizontal="center"/>
    </xf>
    <xf numFmtId="0" fontId="10" fillId="14" borderId="0" xfId="0" applyFont="1" applyFill="1" applyAlignment="1">
      <alignment horizontal="center"/>
    </xf>
    <xf numFmtId="0" fontId="28" fillId="0" borderId="0" xfId="0" applyFont="1"/>
    <xf numFmtId="0" fontId="31" fillId="14" borderId="12" xfId="0" applyFont="1" applyFill="1" applyBorder="1" applyAlignment="1">
      <alignment horizontal="center" vertical="center"/>
    </xf>
    <xf numFmtId="0" fontId="11" fillId="14" borderId="3" xfId="0" applyFont="1" applyFill="1" applyBorder="1" applyAlignment="1">
      <alignment horizontal="center" vertical="center"/>
    </xf>
    <xf numFmtId="167" fontId="11" fillId="3" borderId="14" xfId="0" applyNumberFormat="1" applyFont="1" applyFill="1" applyBorder="1" applyAlignment="1">
      <alignment horizontal="center"/>
    </xf>
    <xf numFmtId="167" fontId="11" fillId="3" borderId="15" xfId="0" applyNumberFormat="1" applyFont="1" applyFill="1" applyBorder="1" applyAlignment="1">
      <alignment horizontal="center"/>
    </xf>
    <xf numFmtId="167" fontId="11" fillId="3" borderId="2" xfId="0" applyNumberFormat="1" applyFont="1" applyFill="1" applyBorder="1" applyAlignment="1">
      <alignment horizontal="right" vertical="center"/>
    </xf>
    <xf numFmtId="164" fontId="10" fillId="2" borderId="7" xfId="0" applyNumberFormat="1" applyFont="1" applyFill="1" applyBorder="1" applyAlignment="1">
      <alignment horizontal="right" vertical="center"/>
    </xf>
    <xf numFmtId="0" fontId="11" fillId="3" borderId="9" xfId="0" applyFont="1" applyFill="1" applyBorder="1" applyAlignment="1">
      <alignment horizontal="center"/>
    </xf>
    <xf numFmtId="0" fontId="11" fillId="13" borderId="7" xfId="0" applyFont="1" applyFill="1" applyBorder="1" applyAlignment="1">
      <alignment horizontal="center"/>
    </xf>
    <xf numFmtId="167" fontId="11" fillId="3" borderId="13" xfId="0" applyNumberFormat="1" applyFont="1" applyFill="1" applyBorder="1" applyAlignment="1">
      <alignment horizontal="center"/>
    </xf>
    <xf numFmtId="167" fontId="11" fillId="3" borderId="0" xfId="0" applyNumberFormat="1" applyFont="1" applyFill="1" applyAlignment="1">
      <alignment horizontal="center"/>
    </xf>
    <xf numFmtId="167" fontId="11" fillId="3" borderId="3" xfId="0" applyNumberFormat="1" applyFont="1" applyFill="1" applyBorder="1" applyAlignment="1">
      <alignment horizontal="right" vertical="center"/>
    </xf>
    <xf numFmtId="167" fontId="11" fillId="3" borderId="4" xfId="0" applyNumberFormat="1" applyFont="1" applyFill="1" applyBorder="1" applyAlignment="1">
      <alignment horizontal="right" vertical="center"/>
    </xf>
    <xf numFmtId="167" fontId="11" fillId="3" borderId="5" xfId="0" applyNumberFormat="1" applyFont="1" applyFill="1" applyBorder="1" applyAlignment="1">
      <alignment horizontal="right" vertical="center"/>
    </xf>
    <xf numFmtId="0" fontId="11" fillId="2" borderId="4" xfId="0" applyFont="1" applyFill="1" applyBorder="1" applyAlignment="1">
      <alignment horizontal="left" vertical="center"/>
    </xf>
    <xf numFmtId="0" fontId="10" fillId="2" borderId="5" xfId="0" applyFont="1" applyFill="1" applyBorder="1" applyAlignment="1">
      <alignment horizontal="right" vertical="center"/>
    </xf>
    <xf numFmtId="165" fontId="10" fillId="2" borderId="6" xfId="0" applyNumberFormat="1" applyFont="1" applyFill="1" applyBorder="1"/>
    <xf numFmtId="0" fontId="33" fillId="5" borderId="10" xfId="0" applyFont="1" applyFill="1" applyBorder="1" applyAlignment="1">
      <alignment horizontal="left" vertical="center"/>
    </xf>
    <xf numFmtId="167" fontId="34" fillId="5" borderId="11" xfId="0" applyNumberFormat="1" applyFont="1" applyFill="1" applyBorder="1"/>
    <xf numFmtId="164" fontId="34" fillId="5" borderId="11" xfId="0" applyNumberFormat="1" applyFont="1" applyFill="1" applyBorder="1" applyAlignment="1">
      <alignment horizontal="right" vertical="center"/>
    </xf>
    <xf numFmtId="166" fontId="34" fillId="5" borderId="10" xfId="0" applyNumberFormat="1" applyFont="1" applyFill="1" applyBorder="1" applyAlignment="1">
      <alignment horizontal="right" vertical="center"/>
    </xf>
    <xf numFmtId="0" fontId="34" fillId="5" borderId="13" xfId="0" applyFont="1" applyFill="1" applyBorder="1" applyAlignment="1">
      <alignment horizontal="left" vertical="center"/>
    </xf>
    <xf numFmtId="167" fontId="34" fillId="5" borderId="0" xfId="0" applyNumberFormat="1" applyFont="1" applyFill="1"/>
    <xf numFmtId="164" fontId="34" fillId="5" borderId="0" xfId="0" applyNumberFormat="1" applyFont="1" applyFill="1" applyAlignment="1">
      <alignment horizontal="right" vertical="center"/>
    </xf>
    <xf numFmtId="166" fontId="34" fillId="5" borderId="13" xfId="0" applyNumberFormat="1" applyFont="1" applyFill="1" applyBorder="1" applyAlignment="1">
      <alignment horizontal="right" vertical="center"/>
    </xf>
    <xf numFmtId="0" fontId="34" fillId="5" borderId="13" xfId="0" applyFont="1" applyFill="1" applyBorder="1" applyAlignment="1">
      <alignment horizontal="left"/>
    </xf>
    <xf numFmtId="0" fontId="33" fillId="5" borderId="13" xfId="0" applyFont="1" applyFill="1" applyBorder="1" applyAlignment="1">
      <alignment horizontal="left" vertical="center"/>
    </xf>
    <xf numFmtId="167" fontId="10" fillId="7" borderId="12" xfId="0" applyNumberFormat="1" applyFont="1" applyFill="1" applyBorder="1" applyAlignment="1">
      <alignment horizontal="right" vertical="center"/>
    </xf>
    <xf numFmtId="167" fontId="10" fillId="7" borderId="3" xfId="0" applyNumberFormat="1" applyFont="1" applyFill="1" applyBorder="1" applyAlignment="1">
      <alignment horizontal="right" vertical="center"/>
    </xf>
    <xf numFmtId="167" fontId="34" fillId="7" borderId="11" xfId="0" applyNumberFormat="1" applyFont="1" applyFill="1" applyBorder="1" applyAlignment="1">
      <alignment horizontal="center"/>
    </xf>
    <xf numFmtId="10" fontId="10" fillId="7" borderId="12" xfId="0" applyNumberFormat="1" applyFont="1" applyFill="1" applyBorder="1" applyAlignment="1">
      <alignment horizontal="right" vertical="center"/>
    </xf>
    <xf numFmtId="167" fontId="34" fillId="7" borderId="0" xfId="0" applyNumberFormat="1" applyFont="1" applyFill="1" applyAlignment="1">
      <alignment horizontal="center"/>
    </xf>
    <xf numFmtId="10" fontId="10" fillId="7" borderId="3" xfId="0" applyNumberFormat="1" applyFont="1" applyFill="1" applyBorder="1" applyAlignment="1">
      <alignment horizontal="right" vertical="center"/>
    </xf>
    <xf numFmtId="167" fontId="34" fillId="7" borderId="15" xfId="0" applyNumberFormat="1" applyFont="1" applyFill="1" applyBorder="1" applyAlignment="1">
      <alignment horizontal="center"/>
    </xf>
    <xf numFmtId="10" fontId="10" fillId="7" borderId="2" xfId="0" applyNumberFormat="1" applyFont="1" applyFill="1" applyBorder="1" applyAlignment="1">
      <alignment horizontal="right" vertical="center"/>
    </xf>
    <xf numFmtId="167" fontId="11" fillId="17" borderId="15" xfId="0" applyNumberFormat="1" applyFont="1" applyFill="1" applyBorder="1" applyAlignment="1">
      <alignment horizontal="center"/>
    </xf>
    <xf numFmtId="167" fontId="11" fillId="17" borderId="2" xfId="0" applyNumberFormat="1" applyFont="1" applyFill="1" applyBorder="1" applyAlignment="1">
      <alignment horizontal="right" vertical="center"/>
    </xf>
    <xf numFmtId="0" fontId="34" fillId="5" borderId="13" xfId="0" applyFont="1" applyFill="1" applyBorder="1" applyAlignment="1">
      <alignment vertical="center"/>
    </xf>
    <xf numFmtId="0" fontId="34" fillId="5" borderId="13" xfId="0" applyFont="1" applyFill="1" applyBorder="1"/>
    <xf numFmtId="0" fontId="33" fillId="5" borderId="13" xfId="0" applyFont="1" applyFill="1" applyBorder="1" applyAlignment="1">
      <alignment vertical="center"/>
    </xf>
    <xf numFmtId="0" fontId="35" fillId="5" borderId="0" xfId="0" applyFont="1" applyFill="1"/>
    <xf numFmtId="168" fontId="26" fillId="16" borderId="0" xfId="0" applyNumberFormat="1" applyFont="1" applyFill="1" applyAlignment="1">
      <alignment vertical="center"/>
    </xf>
    <xf numFmtId="168" fontId="4" fillId="16" borderId="0" xfId="0" applyNumberFormat="1" applyFont="1" applyFill="1" applyAlignment="1">
      <alignment vertical="center"/>
    </xf>
    <xf numFmtId="167" fontId="23" fillId="0" borderId="10" xfId="0" applyNumberFormat="1" applyFont="1" applyBorder="1" applyAlignment="1" applyProtection="1">
      <alignment horizontal="center"/>
      <protection locked="0"/>
    </xf>
    <xf numFmtId="167" fontId="23" fillId="0" borderId="13" xfId="0" applyNumberFormat="1" applyFont="1" applyBorder="1" applyAlignment="1" applyProtection="1">
      <alignment horizontal="center"/>
      <protection locked="0"/>
    </xf>
    <xf numFmtId="167" fontId="23" fillId="0" borderId="14" xfId="0" applyNumberFormat="1" applyFont="1" applyBorder="1" applyAlignment="1" applyProtection="1">
      <alignment horizontal="center"/>
      <protection locked="0"/>
    </xf>
    <xf numFmtId="0" fontId="23" fillId="0" borderId="8" xfId="0" applyFont="1" applyBorder="1" applyProtection="1">
      <protection locked="0"/>
    </xf>
    <xf numFmtId="0" fontId="23" fillId="0" borderId="8" xfId="0" applyFont="1" applyBorder="1" applyAlignment="1" applyProtection="1">
      <alignment wrapText="1"/>
      <protection locked="0"/>
    </xf>
    <xf numFmtId="0" fontId="23" fillId="0" borderId="10" xfId="0" applyFont="1" applyBorder="1" applyAlignment="1" applyProtection="1">
      <alignment vertical="center"/>
      <protection locked="0"/>
    </xf>
    <xf numFmtId="167" fontId="23" fillId="0" borderId="11" xfId="0" applyNumberFormat="1" applyFont="1" applyBorder="1" applyProtection="1">
      <protection locked="0"/>
    </xf>
    <xf numFmtId="0" fontId="23" fillId="0" borderId="13" xfId="0" applyFont="1" applyBorder="1" applyAlignment="1" applyProtection="1">
      <alignment vertical="center"/>
      <protection locked="0"/>
    </xf>
    <xf numFmtId="167" fontId="23" fillId="0" borderId="0" xfId="0" applyNumberFormat="1" applyFont="1" applyProtection="1">
      <protection locked="0"/>
    </xf>
    <xf numFmtId="0" fontId="23" fillId="0" borderId="13" xfId="0" applyFont="1" applyBorder="1" applyProtection="1">
      <protection locked="0"/>
    </xf>
    <xf numFmtId="0" fontId="24" fillId="0" borderId="13" xfId="0" applyFont="1" applyBorder="1" applyAlignment="1" applyProtection="1">
      <alignment vertical="center"/>
      <protection locked="0"/>
    </xf>
    <xf numFmtId="166" fontId="23" fillId="0" borderId="10" xfId="0" applyNumberFormat="1" applyFont="1" applyBorder="1" applyAlignment="1" applyProtection="1">
      <alignment horizontal="right" vertical="center"/>
      <protection locked="0"/>
    </xf>
    <xf numFmtId="166" fontId="23" fillId="0" borderId="13" xfId="0" applyNumberFormat="1" applyFont="1" applyBorder="1" applyAlignment="1" applyProtection="1">
      <alignment horizontal="right" vertical="center"/>
      <protection locked="0"/>
    </xf>
    <xf numFmtId="0" fontId="23" fillId="0" borderId="10"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25" fillId="0" borderId="0" xfId="0" applyFont="1" applyProtection="1">
      <protection locked="0"/>
    </xf>
    <xf numFmtId="164" fontId="23" fillId="0" borderId="11" xfId="0" applyNumberFormat="1" applyFont="1" applyBorder="1" applyAlignment="1" applyProtection="1">
      <alignment horizontal="right" vertical="center"/>
      <protection locked="0"/>
    </xf>
    <xf numFmtId="164" fontId="23" fillId="0" borderId="0" xfId="0" applyNumberFormat="1" applyFont="1" applyAlignment="1" applyProtection="1">
      <alignment horizontal="right" vertical="center"/>
      <protection locked="0"/>
    </xf>
    <xf numFmtId="0" fontId="24" fillId="11" borderId="17" xfId="0" applyFont="1" applyFill="1" applyBorder="1" applyAlignment="1" applyProtection="1">
      <alignment horizontal="left" vertical="top" wrapText="1"/>
      <protection locked="0"/>
    </xf>
    <xf numFmtId="0" fontId="12" fillId="7" borderId="0" xfId="0" applyFont="1" applyFill="1" applyAlignment="1">
      <alignment horizontal="right" vertical="center"/>
    </xf>
    <xf numFmtId="0" fontId="12" fillId="7" borderId="15" xfId="0" applyFont="1" applyFill="1" applyBorder="1" applyAlignment="1">
      <alignment horizontal="right" vertical="center" wrapText="1"/>
    </xf>
    <xf numFmtId="0" fontId="17" fillId="0" borderId="0" xfId="0" applyFont="1" applyAlignment="1">
      <alignment horizontal="left" vertical="center"/>
    </xf>
    <xf numFmtId="0" fontId="26" fillId="12" borderId="0" xfId="0" applyFont="1" applyFill="1" applyAlignment="1" applyProtection="1">
      <alignment horizontal="left" vertical="center"/>
      <protection locked="0"/>
    </xf>
    <xf numFmtId="0" fontId="10" fillId="14" borderId="7" xfId="0" applyFont="1" applyFill="1" applyBorder="1" applyAlignment="1">
      <alignment horizontal="center"/>
    </xf>
    <xf numFmtId="0" fontId="10" fillId="14" borderId="8" xfId="0" applyFont="1" applyFill="1" applyBorder="1" applyAlignment="1">
      <alignment horizontal="center"/>
    </xf>
    <xf numFmtId="0" fontId="10" fillId="14" borderId="1" xfId="0" applyFont="1" applyFill="1" applyBorder="1" applyAlignment="1">
      <alignment horizontal="center"/>
    </xf>
    <xf numFmtId="0" fontId="10" fillId="5" borderId="14" xfId="0" applyFont="1" applyFill="1" applyBorder="1" applyAlignment="1">
      <alignment horizontal="left" vertical="top" wrapText="1"/>
    </xf>
    <xf numFmtId="0" fontId="10" fillId="5" borderId="15" xfId="0" applyFont="1" applyFill="1" applyBorder="1" applyAlignment="1">
      <alignment horizontal="left" vertical="top" wrapText="1"/>
    </xf>
    <xf numFmtId="0" fontId="10" fillId="5" borderId="13" xfId="0" applyFont="1" applyFill="1" applyBorder="1" applyAlignment="1">
      <alignment horizontal="left" vertical="center"/>
    </xf>
    <xf numFmtId="0" fontId="10" fillId="5" borderId="0" xfId="0" applyFont="1" applyFill="1" applyAlignment="1">
      <alignment horizontal="left"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14" borderId="0" xfId="0" applyFont="1" applyFill="1" applyAlignment="1">
      <alignment horizontal="center"/>
    </xf>
    <xf numFmtId="0" fontId="10" fillId="0" borderId="10"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3" xfId="0" applyFont="1" applyBorder="1" applyAlignment="1">
      <alignment horizontal="center"/>
    </xf>
    <xf numFmtId="165" fontId="11" fillId="0" borderId="4" xfId="0" applyNumberFormat="1" applyFont="1" applyBorder="1" applyAlignment="1">
      <alignment horizontal="center"/>
    </xf>
    <xf numFmtId="165" fontId="11" fillId="0" borderId="6" xfId="0" applyNumberFormat="1" applyFont="1" applyBorder="1" applyAlignment="1">
      <alignment horizontal="center"/>
    </xf>
    <xf numFmtId="168" fontId="26" fillId="16" borderId="0" xfId="0" applyNumberFormat="1" applyFont="1" applyFill="1" applyAlignment="1" applyProtection="1">
      <alignment horizontal="left" vertical="center"/>
      <protection locked="0"/>
    </xf>
    <xf numFmtId="165" fontId="11" fillId="14" borderId="4" xfId="0" applyNumberFormat="1" applyFont="1" applyFill="1" applyBorder="1" applyAlignment="1">
      <alignment horizontal="center" vertical="center" wrapText="1"/>
    </xf>
    <xf numFmtId="165" fontId="11" fillId="14" borderId="6" xfId="0" applyNumberFormat="1" applyFont="1" applyFill="1" applyBorder="1" applyAlignment="1">
      <alignment horizontal="center" vertical="center"/>
    </xf>
    <xf numFmtId="0" fontId="11" fillId="14" borderId="4" xfId="0" applyFont="1" applyFill="1" applyBorder="1" applyAlignment="1">
      <alignment horizontal="center" vertical="center" wrapText="1"/>
    </xf>
    <xf numFmtId="0" fontId="11" fillId="14" borderId="6" xfId="0" applyFont="1" applyFill="1" applyBorder="1" applyAlignment="1">
      <alignment horizontal="center" vertical="center"/>
    </xf>
    <xf numFmtId="168" fontId="26" fillId="16" borderId="0" xfId="0" applyNumberFormat="1" applyFont="1" applyFill="1" applyAlignment="1" applyProtection="1">
      <alignment vertical="center"/>
      <protection locked="0"/>
    </xf>
    <xf numFmtId="0" fontId="16" fillId="5" borderId="0" xfId="0" applyFont="1" applyFill="1" applyAlignment="1">
      <alignment vertical="center"/>
    </xf>
    <xf numFmtId="0" fontId="11" fillId="14" borderId="5" xfId="0" applyFont="1" applyFill="1" applyBorder="1" applyAlignment="1">
      <alignment horizontal="center" vertical="center" wrapText="1"/>
    </xf>
    <xf numFmtId="0" fontId="11" fillId="14" borderId="6" xfId="0" applyFont="1" applyFill="1" applyBorder="1" applyAlignment="1">
      <alignment horizontal="center" vertical="center" wrapText="1"/>
    </xf>
  </cellXfs>
  <cellStyles count="1">
    <cellStyle name="Normal" xfId="0" builtinId="0"/>
  </cellStyles>
  <dxfs count="2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FF0000"/>
      </font>
    </dxf>
    <dxf>
      <font>
        <color rgb="FFFF0000"/>
      </font>
    </dxf>
    <dxf>
      <font>
        <color rgb="FFFF0000"/>
      </font>
    </dxf>
    <dxf>
      <font>
        <color rgb="FFFF0000"/>
      </font>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tint="-4.9989318521683403E-2"/>
      </font>
      <fill>
        <patternFill>
          <bgColor rgb="FF00B050"/>
        </patternFill>
      </fill>
    </dxf>
    <dxf>
      <font>
        <b/>
        <i val="0"/>
        <color theme="0"/>
      </font>
      <fill>
        <patternFill>
          <bgColor rgb="FFFF0000"/>
        </patternFill>
      </fill>
    </dxf>
    <dxf>
      <font>
        <b/>
        <i val="0"/>
        <color theme="0"/>
      </font>
      <fill>
        <patternFill>
          <bgColor rgb="FF00B050"/>
        </patternFill>
      </fill>
    </dxf>
  </dxfs>
  <tableStyles count="0" defaultTableStyle="TableStyleMedium2" defaultPivotStyle="PivotStyleLight16"/>
  <colors>
    <mruColors>
      <color rgb="FF006E73"/>
      <color rgb="FF92C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9315450</xdr:colOff>
      <xdr:row>0</xdr:row>
      <xdr:rowOff>0</xdr:rowOff>
    </xdr:from>
    <xdr:to>
      <xdr:col>2</xdr:col>
      <xdr:colOff>0</xdr:colOff>
      <xdr:row>3</xdr:row>
      <xdr:rowOff>64771</xdr:rowOff>
    </xdr:to>
    <xdr:pic>
      <xdr:nvPicPr>
        <xdr:cNvPr id="2" name="Picture 1">
          <a:extLst>
            <a:ext uri="{FF2B5EF4-FFF2-40B4-BE49-F238E27FC236}">
              <a16:creationId xmlns:a16="http://schemas.microsoft.com/office/drawing/2014/main" id="{1C621F64-BA77-49C2-BC2D-79A28F7360E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544" r="12693" b="30080"/>
        <a:stretch/>
      </xdr:blipFill>
      <xdr:spPr>
        <a:xfrm>
          <a:off x="11410950" y="0"/>
          <a:ext cx="2922270" cy="6134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A8FBB-CDC6-4B13-9AAE-7483F7D2C8AE}">
  <dimension ref="A1:O21"/>
  <sheetViews>
    <sheetView topLeftCell="A7" zoomScaleNormal="100" workbookViewId="0">
      <selection activeCell="B7" sqref="B7"/>
    </sheetView>
  </sheetViews>
  <sheetFormatPr defaultColWidth="8.77734375" defaultRowHeight="14.4" x14ac:dyDescent="0.3"/>
  <cols>
    <col min="1" max="1" width="30.5546875" style="86" customWidth="1"/>
    <col min="2" max="2" width="178.44140625" style="86" customWidth="1"/>
    <col min="15" max="15" width="144.44140625" customWidth="1"/>
  </cols>
  <sheetData>
    <row r="1" spans="1:15" ht="15.75" customHeight="1" x14ac:dyDescent="0.3">
      <c r="A1" s="155" t="s">
        <v>0</v>
      </c>
      <c r="B1" s="155"/>
    </row>
    <row r="2" spans="1:15" ht="15.75" customHeight="1" x14ac:dyDescent="0.3">
      <c r="A2" s="155"/>
      <c r="B2" s="155"/>
    </row>
    <row r="3" spans="1:15" ht="15.75" customHeight="1" x14ac:dyDescent="0.3">
      <c r="A3" s="155"/>
      <c r="B3" s="155"/>
    </row>
    <row r="4" spans="1:15" x14ac:dyDescent="0.3">
      <c r="A4" s="85"/>
      <c r="B4" s="85"/>
    </row>
    <row r="5" spans="1:15" ht="26.4" x14ac:dyDescent="0.3">
      <c r="A5" s="33" t="s">
        <v>1</v>
      </c>
      <c r="B5" s="34" t="s">
        <v>2</v>
      </c>
    </row>
    <row r="6" spans="1:15" x14ac:dyDescent="0.3">
      <c r="A6" s="39"/>
      <c r="B6" s="40"/>
    </row>
    <row r="7" spans="1:15" s="87" customFormat="1" ht="96.75" customHeight="1" x14ac:dyDescent="0.3">
      <c r="A7" s="33" t="s">
        <v>3</v>
      </c>
      <c r="B7" s="34" t="s">
        <v>4</v>
      </c>
    </row>
    <row r="8" spans="1:15" x14ac:dyDescent="0.3">
      <c r="A8" s="39"/>
      <c r="B8" s="40"/>
    </row>
    <row r="9" spans="1:15" x14ac:dyDescent="0.3">
      <c r="A9" s="33" t="s">
        <v>5</v>
      </c>
      <c r="B9" s="34" t="s">
        <v>6</v>
      </c>
    </row>
    <row r="10" spans="1:15" x14ac:dyDescent="0.3">
      <c r="A10" s="39"/>
      <c r="B10" s="40"/>
    </row>
    <row r="11" spans="1:15" x14ac:dyDescent="0.3">
      <c r="A11" s="33" t="s">
        <v>7</v>
      </c>
      <c r="B11" s="34" t="s">
        <v>8</v>
      </c>
    </row>
    <row r="12" spans="1:15" x14ac:dyDescent="0.3">
      <c r="A12" s="39"/>
      <c r="B12" s="40"/>
    </row>
    <row r="13" spans="1:15" ht="26.4" x14ac:dyDescent="0.3">
      <c r="A13" s="33" t="s">
        <v>9</v>
      </c>
      <c r="B13" s="34" t="s">
        <v>10</v>
      </c>
    </row>
    <row r="14" spans="1:15" x14ac:dyDescent="0.3">
      <c r="A14" s="35"/>
      <c r="B14" s="36"/>
    </row>
    <row r="15" spans="1:15" ht="52.8" x14ac:dyDescent="0.3">
      <c r="A15" s="33" t="s">
        <v>11</v>
      </c>
      <c r="B15" s="34" t="s">
        <v>12</v>
      </c>
    </row>
    <row r="16" spans="1:15" x14ac:dyDescent="0.3">
      <c r="A16" s="35"/>
      <c r="B16" s="36"/>
      <c r="O16" s="3"/>
    </row>
    <row r="17" spans="1:15" x14ac:dyDescent="0.3">
      <c r="A17" s="33" t="s">
        <v>13</v>
      </c>
      <c r="B17" s="34" t="s">
        <v>14</v>
      </c>
      <c r="O17" s="3"/>
    </row>
    <row r="18" spans="1:15" x14ac:dyDescent="0.3">
      <c r="A18" s="39"/>
      <c r="B18" s="40"/>
    </row>
    <row r="19" spans="1:15" ht="237.6" x14ac:dyDescent="0.3">
      <c r="A19" s="37" t="s">
        <v>15</v>
      </c>
      <c r="B19" s="38" t="s">
        <v>16</v>
      </c>
      <c r="O19" s="3"/>
    </row>
    <row r="20" spans="1:15" x14ac:dyDescent="0.3">
      <c r="N20" s="2"/>
      <c r="O20" s="1"/>
    </row>
    <row r="21" spans="1:15" x14ac:dyDescent="0.3">
      <c r="N21" s="2"/>
      <c r="O21" s="3"/>
    </row>
  </sheetData>
  <sheetProtection algorithmName="SHA-512" hashValue="KCHwQljQSajwoymeH60TIA+inPJX73BMienedM42gYe5fAA/X4MQv9GqSoatrRxCRX0DLyk3nTCEaSJHq3Idqg==" saltValue="jXXCtMIoMjJP30NhABcZkg==" spinCount="100000" sheet="1" objects="1" scenarios="1"/>
  <mergeCells count="1">
    <mergeCell ref="A1:B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82"/>
  <sheetViews>
    <sheetView zoomScale="58" zoomScaleNormal="58" workbookViewId="0">
      <pane ySplit="6" topLeftCell="A7" activePane="bottomLeft" state="frozen"/>
      <selection pane="bottomLeft" activeCell="J4" sqref="J4"/>
    </sheetView>
  </sheetViews>
  <sheetFormatPr defaultColWidth="8.77734375" defaultRowHeight="14.4" x14ac:dyDescent="0.3"/>
  <cols>
    <col min="1" max="1" width="48.77734375" style="4" customWidth="1"/>
    <col min="2" max="2" width="17.77734375" style="4" customWidth="1"/>
    <col min="3" max="3" width="14" style="6" customWidth="1"/>
    <col min="4" max="4" width="14.21875" style="6" customWidth="1"/>
    <col min="5" max="5" width="14.21875" style="4" customWidth="1"/>
    <col min="6" max="6" width="3.5546875" style="4" customWidth="1"/>
    <col min="7" max="7" width="14.21875" style="4" customWidth="1"/>
    <col min="8" max="8" width="14.21875" style="6" customWidth="1"/>
    <col min="9" max="9" width="3.5546875" style="4" customWidth="1"/>
    <col min="10" max="10" width="118.21875" style="4" customWidth="1"/>
    <col min="11" max="15" width="8.77734375" style="4"/>
    <col min="16" max="16" width="3.5546875" style="4" customWidth="1"/>
    <col min="17" max="16384" width="8.77734375" style="4"/>
  </cols>
  <sheetData>
    <row r="1" spans="1:29" ht="22.5" customHeight="1" x14ac:dyDescent="0.3">
      <c r="A1" s="8" t="s">
        <v>17</v>
      </c>
      <c r="B1" s="156" t="s">
        <v>18</v>
      </c>
      <c r="C1" s="156"/>
      <c r="D1" s="156"/>
      <c r="E1" s="156"/>
      <c r="F1" s="156"/>
      <c r="G1" s="156"/>
      <c r="H1" s="156"/>
      <c r="I1"/>
      <c r="J1"/>
      <c r="K1" s="46"/>
      <c r="L1" s="46"/>
      <c r="M1" s="46"/>
      <c r="N1" s="46"/>
      <c r="O1" s="46"/>
      <c r="P1"/>
      <c r="Q1"/>
      <c r="R1"/>
      <c r="S1"/>
      <c r="T1"/>
      <c r="U1"/>
      <c r="V1"/>
      <c r="W1"/>
      <c r="X1"/>
      <c r="Y1"/>
      <c r="Z1"/>
      <c r="AA1"/>
      <c r="AB1"/>
      <c r="AC1"/>
    </row>
    <row r="2" spans="1:29" ht="22.5" customHeight="1" x14ac:dyDescent="0.3">
      <c r="A2" s="7" t="s">
        <v>19</v>
      </c>
      <c r="B2" s="156" t="s">
        <v>18</v>
      </c>
      <c r="C2" s="156"/>
      <c r="D2" s="156"/>
      <c r="E2" s="156"/>
      <c r="F2" s="156"/>
      <c r="G2" s="156"/>
      <c r="H2" s="156"/>
      <c r="I2"/>
      <c r="J2"/>
      <c r="K2" s="46"/>
      <c r="L2" s="46"/>
      <c r="M2" s="46"/>
      <c r="N2" s="46"/>
      <c r="O2" s="46"/>
      <c r="P2" s="44"/>
      <c r="Q2"/>
      <c r="R2"/>
      <c r="S2"/>
      <c r="T2"/>
      <c r="U2"/>
      <c r="V2"/>
      <c r="W2"/>
      <c r="X2"/>
      <c r="Y2"/>
      <c r="Z2"/>
      <c r="AA2"/>
      <c r="AB2"/>
      <c r="AC2"/>
    </row>
    <row r="3" spans="1:29" ht="22.5" customHeight="1" x14ac:dyDescent="0.3">
      <c r="A3" s="7" t="s">
        <v>20</v>
      </c>
      <c r="B3" s="175" t="s">
        <v>21</v>
      </c>
      <c r="C3" s="175"/>
      <c r="D3" s="175"/>
      <c r="E3" s="175"/>
      <c r="F3" s="175"/>
      <c r="G3" s="175"/>
      <c r="H3" s="175"/>
      <c r="I3"/>
      <c r="J3"/>
      <c r="K3" s="46"/>
      <c r="L3" s="46"/>
      <c r="M3" s="46"/>
      <c r="N3" s="46"/>
      <c r="O3" s="46"/>
      <c r="P3" s="44"/>
      <c r="Q3"/>
      <c r="R3"/>
      <c r="S3"/>
      <c r="T3"/>
      <c r="U3"/>
      <c r="V3"/>
      <c r="W3"/>
      <c r="X3"/>
      <c r="Y3"/>
      <c r="Z3"/>
      <c r="AA3"/>
      <c r="AB3"/>
      <c r="AC3"/>
    </row>
    <row r="4" spans="1:29" ht="15" customHeight="1" thickBot="1" x14ac:dyDescent="0.35">
      <c r="A4" s="5"/>
      <c r="K4" s="46"/>
      <c r="L4" s="46"/>
      <c r="M4" s="46"/>
      <c r="N4" s="46"/>
      <c r="O4" s="46"/>
      <c r="P4"/>
      <c r="Q4"/>
      <c r="R4"/>
      <c r="S4"/>
      <c r="T4"/>
      <c r="U4"/>
      <c r="V4"/>
      <c r="W4"/>
      <c r="X4"/>
      <c r="Y4"/>
      <c r="Z4"/>
      <c r="AA4"/>
      <c r="AB4"/>
      <c r="AC4"/>
    </row>
    <row r="5" spans="1:29" ht="36" customHeight="1" thickBot="1" x14ac:dyDescent="0.35">
      <c r="A5" s="9"/>
      <c r="B5" s="10"/>
      <c r="C5" s="11"/>
      <c r="D5" s="176" t="s">
        <v>22</v>
      </c>
      <c r="E5" s="177"/>
      <c r="F5" s="10"/>
      <c r="G5" s="178" t="s">
        <v>23</v>
      </c>
      <c r="H5" s="179"/>
      <c r="I5" s="10"/>
      <c r="J5" s="10"/>
      <c r="K5" s="10"/>
      <c r="L5" s="10"/>
      <c r="M5" s="45"/>
      <c r="N5" s="10"/>
      <c r="O5" s="10"/>
      <c r="P5"/>
      <c r="Q5"/>
      <c r="R5"/>
      <c r="S5"/>
      <c r="T5"/>
      <c r="U5"/>
      <c r="V5"/>
      <c r="W5"/>
      <c r="X5"/>
      <c r="Y5"/>
      <c r="Z5"/>
      <c r="AA5"/>
      <c r="AB5"/>
      <c r="AC5"/>
    </row>
    <row r="6" spans="1:29" ht="15" thickBot="1" x14ac:dyDescent="0.35">
      <c r="A6" s="58" t="s">
        <v>24</v>
      </c>
      <c r="B6" s="59" t="s">
        <v>25</v>
      </c>
      <c r="C6" s="60" t="s">
        <v>26</v>
      </c>
      <c r="D6" s="61" t="s">
        <v>27</v>
      </c>
      <c r="E6" s="59" t="s">
        <v>28</v>
      </c>
      <c r="F6" s="62"/>
      <c r="G6" s="59" t="s">
        <v>27</v>
      </c>
      <c r="H6" s="61" t="s">
        <v>29</v>
      </c>
      <c r="I6" s="10"/>
      <c r="J6" s="63" t="s">
        <v>30</v>
      </c>
      <c r="K6"/>
      <c r="L6"/>
      <c r="M6"/>
      <c r="N6"/>
      <c r="O6"/>
      <c r="P6"/>
      <c r="Q6"/>
      <c r="R6"/>
      <c r="S6"/>
      <c r="T6"/>
      <c r="U6"/>
      <c r="V6"/>
      <c r="W6"/>
      <c r="X6"/>
      <c r="Y6"/>
      <c r="Z6"/>
      <c r="AA6"/>
      <c r="AB6"/>
      <c r="AC6"/>
    </row>
    <row r="7" spans="1:29" ht="15" thickBot="1" x14ac:dyDescent="0.35">
      <c r="A7" s="12" t="s">
        <v>31</v>
      </c>
      <c r="B7" s="13"/>
      <c r="C7" s="14"/>
      <c r="D7" s="15"/>
      <c r="E7" s="16"/>
      <c r="F7" s="17"/>
      <c r="G7" s="18"/>
      <c r="H7" s="19"/>
      <c r="I7" s="20"/>
      <c r="J7" s="55" t="s">
        <v>31</v>
      </c>
      <c r="K7"/>
      <c r="L7"/>
      <c r="M7"/>
      <c r="N7"/>
      <c r="O7"/>
      <c r="P7"/>
      <c r="Q7"/>
      <c r="R7"/>
      <c r="S7"/>
      <c r="T7"/>
      <c r="U7"/>
      <c r="V7"/>
      <c r="W7"/>
      <c r="X7"/>
      <c r="Y7"/>
      <c r="Z7"/>
      <c r="AA7"/>
      <c r="AB7"/>
      <c r="AC7"/>
    </row>
    <row r="8" spans="1:29" x14ac:dyDescent="0.3">
      <c r="A8" s="139" t="s">
        <v>32</v>
      </c>
      <c r="B8" s="140">
        <v>150</v>
      </c>
      <c r="C8" s="150" t="s">
        <v>33</v>
      </c>
      <c r="D8" s="145">
        <v>3</v>
      </c>
      <c r="E8" s="30">
        <f>B8*D8</f>
        <v>450</v>
      </c>
      <c r="F8" s="168"/>
      <c r="G8" s="147">
        <v>1.5</v>
      </c>
      <c r="H8" s="30">
        <f>B8*G8</f>
        <v>225</v>
      </c>
      <c r="I8" s="157"/>
      <c r="J8" s="138"/>
      <c r="K8"/>
      <c r="L8"/>
      <c r="M8"/>
      <c r="N8"/>
      <c r="O8"/>
      <c r="P8"/>
      <c r="Q8"/>
      <c r="R8"/>
      <c r="S8"/>
      <c r="T8"/>
      <c r="U8"/>
      <c r="V8"/>
      <c r="W8"/>
      <c r="X8"/>
      <c r="Y8"/>
      <c r="Z8"/>
      <c r="AA8"/>
      <c r="AB8"/>
      <c r="AC8"/>
    </row>
    <row r="9" spans="1:29" x14ac:dyDescent="0.3">
      <c r="A9" s="141" t="s">
        <v>34</v>
      </c>
      <c r="B9" s="142">
        <v>40</v>
      </c>
      <c r="C9" s="151" t="s">
        <v>35</v>
      </c>
      <c r="D9" s="146">
        <v>4</v>
      </c>
      <c r="E9" s="31">
        <f>B9*D9</f>
        <v>160</v>
      </c>
      <c r="F9" s="168"/>
      <c r="G9" s="148"/>
      <c r="H9" s="31">
        <f t="shared" ref="H9:H17" si="0">B9*G9</f>
        <v>0</v>
      </c>
      <c r="I9" s="158"/>
      <c r="J9" s="137" t="s">
        <v>36</v>
      </c>
      <c r="K9"/>
      <c r="L9"/>
      <c r="M9"/>
      <c r="N9"/>
      <c r="O9"/>
      <c r="P9"/>
      <c r="Q9"/>
      <c r="R9"/>
      <c r="S9"/>
      <c r="T9"/>
      <c r="U9"/>
      <c r="V9"/>
      <c r="W9"/>
      <c r="X9"/>
      <c r="Y9"/>
      <c r="Z9"/>
      <c r="AA9"/>
      <c r="AB9"/>
      <c r="AC9"/>
    </row>
    <row r="10" spans="1:29" x14ac:dyDescent="0.3">
      <c r="A10" s="141" t="s">
        <v>37</v>
      </c>
      <c r="B10" s="142">
        <v>250</v>
      </c>
      <c r="C10" s="151" t="s">
        <v>38</v>
      </c>
      <c r="D10" s="146">
        <v>1</v>
      </c>
      <c r="E10" s="31">
        <f t="shared" ref="E10:E17" si="1">B10*D10</f>
        <v>250</v>
      </c>
      <c r="F10" s="168"/>
      <c r="G10" s="148"/>
      <c r="H10" s="31">
        <f>B10*G10</f>
        <v>0</v>
      </c>
      <c r="I10" s="158"/>
      <c r="J10" s="137" t="s">
        <v>39</v>
      </c>
      <c r="K10"/>
      <c r="L10"/>
      <c r="M10"/>
      <c r="N10"/>
      <c r="O10"/>
      <c r="P10"/>
      <c r="Q10"/>
      <c r="R10"/>
      <c r="S10"/>
      <c r="T10"/>
      <c r="U10"/>
      <c r="V10"/>
      <c r="W10"/>
      <c r="X10"/>
      <c r="Y10"/>
      <c r="Z10"/>
      <c r="AA10"/>
      <c r="AB10"/>
      <c r="AC10"/>
    </row>
    <row r="11" spans="1:29" ht="15" customHeight="1" x14ac:dyDescent="0.3">
      <c r="A11" s="143" t="s">
        <v>40</v>
      </c>
      <c r="B11" s="142"/>
      <c r="C11" s="151"/>
      <c r="D11" s="146"/>
      <c r="E11" s="31">
        <f t="shared" si="1"/>
        <v>0</v>
      </c>
      <c r="F11" s="168"/>
      <c r="G11" s="148"/>
      <c r="H11" s="31">
        <f t="shared" si="0"/>
        <v>0</v>
      </c>
      <c r="I11" s="158"/>
      <c r="J11" s="137"/>
      <c r="K11"/>
      <c r="L11"/>
      <c r="M11"/>
      <c r="N11"/>
      <c r="O11"/>
      <c r="P11"/>
      <c r="Q11"/>
      <c r="R11"/>
      <c r="S11"/>
      <c r="T11"/>
      <c r="U11"/>
      <c r="V11"/>
      <c r="W11"/>
      <c r="X11"/>
      <c r="Y11"/>
      <c r="Z11"/>
      <c r="AA11"/>
      <c r="AB11"/>
      <c r="AC11"/>
    </row>
    <row r="12" spans="1:29" x14ac:dyDescent="0.3">
      <c r="A12" s="141" t="s">
        <v>41</v>
      </c>
      <c r="B12" s="142"/>
      <c r="C12" s="151"/>
      <c r="D12" s="146"/>
      <c r="E12" s="31">
        <f t="shared" si="1"/>
        <v>0</v>
      </c>
      <c r="F12" s="168"/>
      <c r="G12" s="148"/>
      <c r="H12" s="31">
        <f t="shared" si="0"/>
        <v>0</v>
      </c>
      <c r="I12" s="158"/>
      <c r="J12" s="137"/>
      <c r="K12"/>
      <c r="L12"/>
      <c r="M12"/>
      <c r="N12"/>
      <c r="O12"/>
      <c r="P12"/>
      <c r="Q12"/>
      <c r="R12"/>
      <c r="S12"/>
      <c r="T12"/>
      <c r="U12"/>
      <c r="V12"/>
      <c r="W12"/>
      <c r="X12"/>
      <c r="Y12"/>
      <c r="Z12"/>
      <c r="AA12"/>
      <c r="AB12"/>
      <c r="AC12"/>
    </row>
    <row r="13" spans="1:29" x14ac:dyDescent="0.3">
      <c r="A13" s="144" t="s">
        <v>42</v>
      </c>
      <c r="B13" s="142"/>
      <c r="C13" s="151"/>
      <c r="D13" s="146"/>
      <c r="E13" s="31">
        <f>B13*D13</f>
        <v>0</v>
      </c>
      <c r="F13" s="168"/>
      <c r="G13" s="148"/>
      <c r="H13" s="31">
        <f>B13*G13</f>
        <v>0</v>
      </c>
      <c r="I13" s="158"/>
      <c r="J13" s="137"/>
      <c r="K13"/>
      <c r="L13"/>
      <c r="M13"/>
      <c r="N13"/>
      <c r="O13"/>
      <c r="P13"/>
      <c r="Q13"/>
      <c r="R13"/>
      <c r="S13"/>
      <c r="T13"/>
      <c r="U13"/>
      <c r="V13"/>
      <c r="W13"/>
      <c r="X13"/>
      <c r="Y13"/>
      <c r="Z13"/>
      <c r="AA13"/>
      <c r="AB13"/>
      <c r="AC13"/>
    </row>
    <row r="14" spans="1:29" x14ac:dyDescent="0.3">
      <c r="A14" s="141"/>
      <c r="B14" s="142"/>
      <c r="C14" s="151"/>
      <c r="D14" s="146"/>
      <c r="E14" s="31">
        <f>B14*D14</f>
        <v>0</v>
      </c>
      <c r="F14" s="168"/>
      <c r="G14" s="148"/>
      <c r="H14" s="31">
        <f t="shared" si="0"/>
        <v>0</v>
      </c>
      <c r="I14" s="158"/>
      <c r="J14" s="137"/>
      <c r="K14"/>
      <c r="L14"/>
      <c r="M14"/>
      <c r="N14"/>
      <c r="O14"/>
      <c r="P14"/>
      <c r="Q14"/>
      <c r="R14"/>
      <c r="S14"/>
      <c r="T14"/>
      <c r="U14"/>
      <c r="V14"/>
      <c r="W14"/>
      <c r="X14"/>
      <c r="Y14"/>
      <c r="Z14"/>
      <c r="AA14"/>
      <c r="AB14"/>
      <c r="AC14"/>
    </row>
    <row r="15" spans="1:29" x14ac:dyDescent="0.3">
      <c r="A15" s="141"/>
      <c r="B15" s="142"/>
      <c r="C15" s="151"/>
      <c r="D15" s="146"/>
      <c r="E15" s="31">
        <f t="shared" si="1"/>
        <v>0</v>
      </c>
      <c r="F15" s="168"/>
      <c r="G15" s="148"/>
      <c r="H15" s="31">
        <f>B15*G15</f>
        <v>0</v>
      </c>
      <c r="I15" s="158"/>
      <c r="J15" s="137"/>
      <c r="K15"/>
      <c r="L15"/>
      <c r="M15"/>
      <c r="N15"/>
      <c r="O15"/>
      <c r="P15"/>
      <c r="Q15"/>
      <c r="R15"/>
      <c r="S15"/>
      <c r="T15"/>
      <c r="U15"/>
      <c r="V15"/>
      <c r="W15"/>
      <c r="X15"/>
      <c r="Y15"/>
      <c r="Z15"/>
      <c r="AA15"/>
      <c r="AB15"/>
      <c r="AC15"/>
    </row>
    <row r="16" spans="1:29" x14ac:dyDescent="0.3">
      <c r="A16" s="141"/>
      <c r="B16" s="142"/>
      <c r="C16" s="151"/>
      <c r="D16" s="146"/>
      <c r="E16" s="31">
        <f t="shared" si="1"/>
        <v>0</v>
      </c>
      <c r="F16" s="168"/>
      <c r="G16" s="148"/>
      <c r="H16" s="31">
        <f>B16*G16</f>
        <v>0</v>
      </c>
      <c r="I16" s="158"/>
      <c r="J16" s="137"/>
      <c r="K16"/>
      <c r="L16"/>
      <c r="M16"/>
      <c r="N16"/>
      <c r="O16"/>
      <c r="P16"/>
      <c r="Q16"/>
      <c r="R16"/>
      <c r="S16"/>
      <c r="T16"/>
      <c r="U16"/>
      <c r="V16"/>
      <c r="W16"/>
      <c r="X16"/>
      <c r="Y16"/>
      <c r="Z16"/>
      <c r="AA16"/>
      <c r="AB16"/>
      <c r="AC16"/>
    </row>
    <row r="17" spans="1:29" ht="15" thickBot="1" x14ac:dyDescent="0.35">
      <c r="A17" s="141"/>
      <c r="B17" s="142"/>
      <c r="C17" s="151"/>
      <c r="D17" s="146"/>
      <c r="E17" s="31">
        <f t="shared" si="1"/>
        <v>0</v>
      </c>
      <c r="F17" s="168"/>
      <c r="G17" s="148"/>
      <c r="H17" s="31">
        <f t="shared" si="0"/>
        <v>0</v>
      </c>
      <c r="I17" s="159"/>
      <c r="J17" s="137"/>
      <c r="K17"/>
      <c r="L17"/>
      <c r="M17"/>
      <c r="N17"/>
      <c r="O17"/>
      <c r="P17"/>
      <c r="Q17"/>
      <c r="R17"/>
      <c r="S17"/>
      <c r="T17"/>
      <c r="U17"/>
      <c r="V17"/>
      <c r="W17"/>
      <c r="X17"/>
      <c r="Y17"/>
      <c r="Z17"/>
      <c r="AA17"/>
      <c r="AB17"/>
      <c r="AC17"/>
    </row>
    <row r="18" spans="1:29" ht="15" thickBot="1" x14ac:dyDescent="0.35">
      <c r="A18" s="21" t="s">
        <v>43</v>
      </c>
      <c r="B18" s="22"/>
      <c r="C18" s="23"/>
      <c r="D18" s="24"/>
      <c r="E18" s="25">
        <f>SUM(E8:E17)</f>
        <v>860</v>
      </c>
      <c r="F18" s="26"/>
      <c r="G18" s="27"/>
      <c r="H18" s="25">
        <f>SUM(H8:H17)</f>
        <v>225</v>
      </c>
      <c r="I18" s="26"/>
      <c r="J18" s="56"/>
      <c r="K18"/>
      <c r="L18"/>
      <c r="M18"/>
      <c r="N18"/>
      <c r="O18"/>
      <c r="P18"/>
      <c r="Q18"/>
      <c r="R18"/>
      <c r="S18"/>
      <c r="T18"/>
      <c r="U18"/>
      <c r="V18"/>
      <c r="W18"/>
      <c r="X18"/>
      <c r="Y18"/>
      <c r="Z18"/>
      <c r="AA18"/>
      <c r="AB18"/>
      <c r="AC18"/>
    </row>
    <row r="19" spans="1:29" ht="15" thickBot="1" x14ac:dyDescent="0.35">
      <c r="A19" s="48"/>
      <c r="B19" s="49"/>
      <c r="C19" s="50"/>
      <c r="D19" s="51"/>
      <c r="E19" s="52"/>
      <c r="F19" s="82"/>
      <c r="G19" s="54"/>
      <c r="H19" s="52"/>
      <c r="I19" s="53"/>
      <c r="J19" s="57"/>
      <c r="K19"/>
      <c r="L19"/>
      <c r="M19"/>
      <c r="N19"/>
      <c r="O19"/>
      <c r="P19"/>
      <c r="Q19"/>
      <c r="R19"/>
      <c r="S19"/>
      <c r="T19"/>
      <c r="U19"/>
      <c r="V19"/>
      <c r="W19"/>
      <c r="X19"/>
      <c r="Y19"/>
      <c r="Z19"/>
      <c r="AA19"/>
      <c r="AB19"/>
      <c r="AC19"/>
    </row>
    <row r="20" spans="1:29" ht="15" thickBot="1" x14ac:dyDescent="0.35">
      <c r="A20" s="12" t="s">
        <v>44</v>
      </c>
      <c r="B20" s="13"/>
      <c r="C20" s="14"/>
      <c r="D20" s="15"/>
      <c r="E20" s="16"/>
      <c r="F20" s="17"/>
      <c r="G20" s="18"/>
      <c r="H20" s="19"/>
      <c r="I20" s="20"/>
      <c r="J20" s="55" t="s">
        <v>44</v>
      </c>
      <c r="K20"/>
      <c r="L20"/>
      <c r="M20"/>
      <c r="N20"/>
      <c r="O20"/>
      <c r="P20"/>
      <c r="Q20"/>
      <c r="R20"/>
      <c r="S20"/>
      <c r="T20"/>
      <c r="U20"/>
      <c r="V20"/>
      <c r="W20"/>
      <c r="X20"/>
      <c r="Y20"/>
      <c r="Z20"/>
      <c r="AA20"/>
      <c r="AB20"/>
      <c r="AC20"/>
    </row>
    <row r="21" spans="1:29" x14ac:dyDescent="0.3">
      <c r="A21" s="139" t="s">
        <v>45</v>
      </c>
      <c r="B21" s="140">
        <v>1000</v>
      </c>
      <c r="C21" s="150"/>
      <c r="D21" s="145">
        <v>3</v>
      </c>
      <c r="E21" s="30">
        <f>B21*D21</f>
        <v>3000</v>
      </c>
      <c r="F21" s="168"/>
      <c r="G21" s="147">
        <v>1</v>
      </c>
      <c r="H21" s="30">
        <f>B21*G21</f>
        <v>1000</v>
      </c>
      <c r="I21" s="157"/>
      <c r="J21" s="137"/>
      <c r="K21"/>
      <c r="L21"/>
      <c r="M21"/>
      <c r="N21"/>
      <c r="O21"/>
      <c r="P21"/>
      <c r="Q21"/>
      <c r="R21"/>
      <c r="S21"/>
      <c r="T21"/>
      <c r="U21"/>
      <c r="V21"/>
      <c r="W21"/>
      <c r="X21"/>
      <c r="Y21"/>
      <c r="Z21"/>
      <c r="AA21"/>
      <c r="AB21"/>
      <c r="AC21"/>
    </row>
    <row r="22" spans="1:29" x14ac:dyDescent="0.3">
      <c r="A22" s="141" t="s">
        <v>46</v>
      </c>
      <c r="B22" s="142">
        <v>80</v>
      </c>
      <c r="C22" s="151" t="s">
        <v>47</v>
      </c>
      <c r="D22" s="146">
        <v>10</v>
      </c>
      <c r="E22" s="31">
        <f>B22*D22</f>
        <v>800</v>
      </c>
      <c r="F22" s="168"/>
      <c r="G22" s="148"/>
      <c r="H22" s="31">
        <f t="shared" ref="H22:H30" si="2">B22*G22</f>
        <v>0</v>
      </c>
      <c r="I22" s="158"/>
      <c r="J22" s="137" t="s">
        <v>48</v>
      </c>
      <c r="K22"/>
      <c r="L22"/>
      <c r="M22"/>
      <c r="N22"/>
      <c r="O22"/>
      <c r="P22"/>
      <c r="Q22"/>
      <c r="R22"/>
      <c r="S22"/>
      <c r="T22"/>
      <c r="U22"/>
      <c r="V22"/>
      <c r="W22"/>
      <c r="X22"/>
      <c r="Y22"/>
      <c r="Z22"/>
      <c r="AA22"/>
      <c r="AB22"/>
      <c r="AC22"/>
    </row>
    <row r="23" spans="1:29" x14ac:dyDescent="0.3">
      <c r="A23" s="141" t="s">
        <v>49</v>
      </c>
      <c r="B23" s="142"/>
      <c r="C23" s="151"/>
      <c r="D23" s="146"/>
      <c r="E23" s="31">
        <f>B23*D23</f>
        <v>0</v>
      </c>
      <c r="F23" s="168"/>
      <c r="G23" s="148"/>
      <c r="H23" s="31">
        <f t="shared" si="2"/>
        <v>0</v>
      </c>
      <c r="I23" s="158"/>
      <c r="J23" s="137"/>
      <c r="K23"/>
      <c r="L23"/>
      <c r="M23"/>
      <c r="N23"/>
      <c r="O23"/>
      <c r="P23"/>
      <c r="Q23"/>
      <c r="R23"/>
      <c r="S23"/>
      <c r="T23"/>
      <c r="U23"/>
      <c r="V23"/>
      <c r="W23"/>
      <c r="X23"/>
      <c r="Y23"/>
      <c r="Z23"/>
      <c r="AA23"/>
      <c r="AB23"/>
      <c r="AC23"/>
    </row>
    <row r="24" spans="1:29" x14ac:dyDescent="0.3">
      <c r="A24" s="143" t="s">
        <v>50</v>
      </c>
      <c r="B24" s="142"/>
      <c r="C24" s="151"/>
      <c r="D24" s="146"/>
      <c r="E24" s="31">
        <f t="shared" ref="E24:E30" si="3">B24*D24</f>
        <v>0</v>
      </c>
      <c r="F24" s="168"/>
      <c r="G24" s="148"/>
      <c r="H24" s="31">
        <f t="shared" si="2"/>
        <v>0</v>
      </c>
      <c r="I24" s="158"/>
      <c r="J24" s="137"/>
      <c r="K24"/>
      <c r="L24"/>
      <c r="M24"/>
      <c r="N24"/>
      <c r="O24"/>
      <c r="P24"/>
      <c r="Q24"/>
      <c r="R24"/>
      <c r="S24"/>
      <c r="T24"/>
      <c r="U24"/>
      <c r="V24"/>
      <c r="W24"/>
      <c r="X24"/>
      <c r="Y24"/>
      <c r="Z24"/>
      <c r="AA24"/>
      <c r="AB24"/>
      <c r="AC24"/>
    </row>
    <row r="25" spans="1:29" x14ac:dyDescent="0.3">
      <c r="A25" s="144" t="s">
        <v>42</v>
      </c>
      <c r="B25" s="142"/>
      <c r="C25" s="151"/>
      <c r="D25" s="146"/>
      <c r="E25" s="31">
        <f t="shared" si="3"/>
        <v>0</v>
      </c>
      <c r="F25" s="168"/>
      <c r="G25" s="148"/>
      <c r="H25" s="31">
        <f t="shared" si="2"/>
        <v>0</v>
      </c>
      <c r="I25" s="158"/>
      <c r="J25" s="137"/>
      <c r="K25"/>
      <c r="L25"/>
      <c r="M25"/>
      <c r="N25"/>
      <c r="O25"/>
      <c r="P25"/>
      <c r="Q25"/>
      <c r="R25"/>
      <c r="S25"/>
      <c r="T25"/>
      <c r="U25"/>
      <c r="V25"/>
      <c r="W25"/>
      <c r="X25"/>
      <c r="Y25"/>
      <c r="Z25"/>
      <c r="AA25"/>
      <c r="AB25"/>
      <c r="AC25"/>
    </row>
    <row r="26" spans="1:29" x14ac:dyDescent="0.3">
      <c r="A26" s="149"/>
      <c r="B26" s="142"/>
      <c r="C26" s="151"/>
      <c r="D26" s="146"/>
      <c r="E26" s="31">
        <f t="shared" si="3"/>
        <v>0</v>
      </c>
      <c r="F26" s="168"/>
      <c r="G26" s="148"/>
      <c r="H26" s="31">
        <f t="shared" si="2"/>
        <v>0</v>
      </c>
      <c r="I26" s="158"/>
      <c r="J26" s="137"/>
      <c r="K26"/>
      <c r="L26"/>
      <c r="M26"/>
      <c r="N26"/>
      <c r="O26"/>
      <c r="P26"/>
      <c r="Q26"/>
      <c r="R26"/>
      <c r="S26"/>
      <c r="T26"/>
      <c r="U26"/>
      <c r="V26"/>
      <c r="W26"/>
      <c r="X26"/>
      <c r="Y26"/>
      <c r="Z26"/>
      <c r="AA26"/>
      <c r="AB26"/>
      <c r="AC26"/>
    </row>
    <row r="27" spans="1:29" x14ac:dyDescent="0.3">
      <c r="A27" s="144"/>
      <c r="B27" s="142"/>
      <c r="C27" s="151"/>
      <c r="D27" s="146"/>
      <c r="E27" s="31">
        <f t="shared" si="3"/>
        <v>0</v>
      </c>
      <c r="F27" s="168"/>
      <c r="G27" s="148"/>
      <c r="H27" s="31">
        <f t="shared" si="2"/>
        <v>0</v>
      </c>
      <c r="I27" s="158"/>
      <c r="J27" s="137"/>
      <c r="K27"/>
      <c r="L27"/>
      <c r="M27"/>
      <c r="N27"/>
      <c r="O27"/>
      <c r="P27"/>
      <c r="Q27"/>
      <c r="R27"/>
      <c r="S27"/>
      <c r="T27"/>
      <c r="U27"/>
      <c r="V27"/>
      <c r="W27"/>
      <c r="X27"/>
      <c r="Y27"/>
      <c r="Z27"/>
      <c r="AA27"/>
      <c r="AB27"/>
      <c r="AC27"/>
    </row>
    <row r="28" spans="1:29" x14ac:dyDescent="0.3">
      <c r="A28" s="144"/>
      <c r="B28" s="142"/>
      <c r="C28" s="151"/>
      <c r="D28" s="146"/>
      <c r="E28" s="31">
        <f t="shared" si="3"/>
        <v>0</v>
      </c>
      <c r="F28" s="168"/>
      <c r="G28" s="148"/>
      <c r="H28" s="31">
        <f t="shared" si="2"/>
        <v>0</v>
      </c>
      <c r="I28" s="158"/>
      <c r="J28" s="137"/>
      <c r="K28"/>
      <c r="L28"/>
      <c r="M28"/>
      <c r="N28"/>
      <c r="O28"/>
      <c r="P28"/>
      <c r="Q28"/>
      <c r="R28"/>
      <c r="S28"/>
      <c r="T28"/>
      <c r="U28"/>
      <c r="V28"/>
      <c r="W28"/>
      <c r="X28"/>
      <c r="Y28"/>
      <c r="Z28"/>
      <c r="AA28"/>
      <c r="AB28"/>
      <c r="AC28"/>
    </row>
    <row r="29" spans="1:29" x14ac:dyDescent="0.3">
      <c r="A29" s="144"/>
      <c r="B29" s="142"/>
      <c r="C29" s="151"/>
      <c r="D29" s="146"/>
      <c r="E29" s="31">
        <f t="shared" si="3"/>
        <v>0</v>
      </c>
      <c r="F29" s="168"/>
      <c r="G29" s="148"/>
      <c r="H29" s="31">
        <f t="shared" si="2"/>
        <v>0</v>
      </c>
      <c r="I29" s="158"/>
      <c r="J29" s="137"/>
      <c r="K29"/>
      <c r="L29"/>
      <c r="M29"/>
      <c r="N29"/>
      <c r="O29"/>
      <c r="P29"/>
      <c r="Q29"/>
      <c r="R29"/>
      <c r="S29"/>
      <c r="T29"/>
      <c r="U29"/>
      <c r="V29"/>
      <c r="W29"/>
      <c r="X29"/>
      <c r="Y29"/>
      <c r="Z29"/>
      <c r="AA29"/>
      <c r="AB29"/>
      <c r="AC29"/>
    </row>
    <row r="30" spans="1:29" ht="15" thickBot="1" x14ac:dyDescent="0.35">
      <c r="A30" s="141"/>
      <c r="B30" s="142"/>
      <c r="C30" s="151"/>
      <c r="D30" s="146"/>
      <c r="E30" s="31">
        <f t="shared" si="3"/>
        <v>0</v>
      </c>
      <c r="F30" s="168"/>
      <c r="G30" s="148"/>
      <c r="H30" s="31">
        <f t="shared" si="2"/>
        <v>0</v>
      </c>
      <c r="I30" s="159"/>
      <c r="J30" s="137"/>
      <c r="K30"/>
      <c r="L30"/>
      <c r="M30"/>
      <c r="N30"/>
      <c r="O30"/>
      <c r="P30"/>
      <c r="Q30"/>
      <c r="R30"/>
      <c r="S30"/>
      <c r="T30"/>
      <c r="U30"/>
      <c r="V30"/>
      <c r="W30"/>
      <c r="X30"/>
      <c r="Y30"/>
      <c r="Z30"/>
      <c r="AA30"/>
      <c r="AB30"/>
      <c r="AC30"/>
    </row>
    <row r="31" spans="1:29" ht="15" thickBot="1" x14ac:dyDescent="0.35">
      <c r="A31" s="21" t="s">
        <v>43</v>
      </c>
      <c r="B31" s="22"/>
      <c r="C31" s="23"/>
      <c r="D31" s="24"/>
      <c r="E31" s="25">
        <f>SUM(E21:E30)</f>
        <v>3800</v>
      </c>
      <c r="F31" s="26"/>
      <c r="G31" s="27"/>
      <c r="H31" s="25">
        <f>SUM(H21:H30)</f>
        <v>1000</v>
      </c>
      <c r="I31" s="26"/>
      <c r="J31" s="56"/>
      <c r="K31"/>
      <c r="L31"/>
      <c r="M31"/>
      <c r="N31"/>
      <c r="O31"/>
      <c r="P31"/>
      <c r="Q31"/>
      <c r="R31"/>
      <c r="S31"/>
      <c r="T31"/>
      <c r="U31"/>
      <c r="V31"/>
      <c r="W31"/>
      <c r="X31"/>
      <c r="Y31"/>
      <c r="Z31"/>
      <c r="AA31"/>
      <c r="AB31"/>
      <c r="AC31"/>
    </row>
    <row r="32" spans="1:29" ht="15" thickBot="1" x14ac:dyDescent="0.35">
      <c r="A32" s="48"/>
      <c r="B32" s="49"/>
      <c r="C32" s="50"/>
      <c r="D32" s="51"/>
      <c r="E32" s="52"/>
      <c r="F32" s="82"/>
      <c r="G32" s="54"/>
      <c r="H32" s="52"/>
      <c r="I32" s="53"/>
      <c r="J32" s="57"/>
      <c r="K32"/>
      <c r="L32"/>
      <c r="M32"/>
      <c r="N32"/>
      <c r="O32"/>
      <c r="P32"/>
      <c r="Q32"/>
      <c r="R32"/>
      <c r="S32"/>
      <c r="T32"/>
      <c r="U32"/>
      <c r="V32"/>
      <c r="W32"/>
      <c r="X32"/>
      <c r="Y32"/>
      <c r="Z32"/>
      <c r="AA32"/>
      <c r="AB32"/>
      <c r="AC32"/>
    </row>
    <row r="33" spans="1:29" ht="15" thickBot="1" x14ac:dyDescent="0.35">
      <c r="A33" s="12" t="s">
        <v>51</v>
      </c>
      <c r="B33" s="13"/>
      <c r="C33" s="14"/>
      <c r="D33" s="15"/>
      <c r="E33" s="16"/>
      <c r="F33" s="17"/>
      <c r="G33" s="18"/>
      <c r="H33" s="19"/>
      <c r="I33" s="20"/>
      <c r="J33" s="55" t="s">
        <v>51</v>
      </c>
      <c r="K33"/>
      <c r="L33"/>
      <c r="M33"/>
      <c r="N33"/>
      <c r="O33"/>
      <c r="P33"/>
      <c r="Q33"/>
      <c r="R33"/>
      <c r="S33"/>
      <c r="T33"/>
      <c r="U33"/>
      <c r="V33"/>
      <c r="W33"/>
      <c r="X33"/>
      <c r="Y33"/>
      <c r="Z33"/>
      <c r="AA33"/>
      <c r="AB33"/>
      <c r="AC33"/>
    </row>
    <row r="34" spans="1:29" x14ac:dyDescent="0.3">
      <c r="A34" s="139" t="s">
        <v>52</v>
      </c>
      <c r="B34" s="140">
        <v>100</v>
      </c>
      <c r="C34" s="150"/>
      <c r="D34" s="145"/>
      <c r="E34" s="30">
        <f>B34*D34</f>
        <v>0</v>
      </c>
      <c r="F34" s="157"/>
      <c r="G34" s="147">
        <v>2</v>
      </c>
      <c r="H34" s="30">
        <f>B34*G34</f>
        <v>200</v>
      </c>
      <c r="I34" s="157"/>
      <c r="J34" s="137" t="s">
        <v>53</v>
      </c>
      <c r="K34"/>
      <c r="L34"/>
      <c r="M34"/>
      <c r="N34"/>
      <c r="O34"/>
      <c r="P34"/>
      <c r="Q34"/>
      <c r="R34"/>
      <c r="S34"/>
      <c r="T34"/>
      <c r="U34"/>
      <c r="V34"/>
      <c r="W34"/>
      <c r="X34"/>
      <c r="Y34"/>
      <c r="Z34"/>
      <c r="AA34"/>
      <c r="AB34"/>
      <c r="AC34"/>
    </row>
    <row r="35" spans="1:29" x14ac:dyDescent="0.3">
      <c r="A35" s="141" t="s">
        <v>54</v>
      </c>
      <c r="B35" s="142"/>
      <c r="C35" s="151"/>
      <c r="D35" s="146"/>
      <c r="E35" s="31">
        <f t="shared" ref="E35:E43" si="4">B35*D35</f>
        <v>0</v>
      </c>
      <c r="F35" s="158"/>
      <c r="G35" s="148"/>
      <c r="H35" s="31">
        <f t="shared" ref="H35:H43" si="5">B35*G35</f>
        <v>0</v>
      </c>
      <c r="I35" s="158"/>
      <c r="J35" s="137"/>
      <c r="K35"/>
      <c r="L35"/>
      <c r="M35"/>
      <c r="N35"/>
      <c r="O35"/>
      <c r="P35"/>
      <c r="Q35"/>
      <c r="R35"/>
      <c r="S35"/>
      <c r="T35"/>
      <c r="U35"/>
      <c r="V35"/>
      <c r="W35"/>
      <c r="X35"/>
      <c r="Y35"/>
      <c r="Z35"/>
      <c r="AA35"/>
      <c r="AB35"/>
      <c r="AC35"/>
    </row>
    <row r="36" spans="1:29" x14ac:dyDescent="0.3">
      <c r="A36" s="141" t="s">
        <v>55</v>
      </c>
      <c r="B36" s="142"/>
      <c r="C36" s="151"/>
      <c r="D36" s="146"/>
      <c r="E36" s="31">
        <f t="shared" si="4"/>
        <v>0</v>
      </c>
      <c r="F36" s="158"/>
      <c r="G36" s="148"/>
      <c r="H36" s="31">
        <f t="shared" si="5"/>
        <v>0</v>
      </c>
      <c r="I36" s="158"/>
      <c r="J36" s="137"/>
      <c r="K36"/>
      <c r="L36"/>
      <c r="M36"/>
      <c r="N36"/>
      <c r="O36"/>
      <c r="P36"/>
      <c r="Q36"/>
      <c r="R36"/>
      <c r="S36"/>
      <c r="T36"/>
      <c r="U36"/>
      <c r="V36"/>
      <c r="W36"/>
      <c r="X36"/>
      <c r="Y36"/>
      <c r="Z36"/>
      <c r="AA36"/>
      <c r="AB36"/>
      <c r="AC36"/>
    </row>
    <row r="37" spans="1:29" x14ac:dyDescent="0.3">
      <c r="A37" s="144" t="s">
        <v>42</v>
      </c>
      <c r="B37" s="142"/>
      <c r="C37" s="151"/>
      <c r="D37" s="146"/>
      <c r="E37" s="31">
        <f t="shared" si="4"/>
        <v>0</v>
      </c>
      <c r="F37" s="158"/>
      <c r="G37" s="148"/>
      <c r="H37" s="31">
        <f t="shared" si="5"/>
        <v>0</v>
      </c>
      <c r="I37" s="158"/>
      <c r="J37" s="137"/>
      <c r="K37"/>
      <c r="L37"/>
      <c r="M37"/>
      <c r="N37"/>
      <c r="O37"/>
      <c r="P37"/>
      <c r="Q37"/>
      <c r="R37"/>
      <c r="S37"/>
      <c r="T37"/>
      <c r="U37"/>
      <c r="V37"/>
      <c r="W37"/>
      <c r="X37"/>
      <c r="Y37"/>
      <c r="Z37"/>
      <c r="AA37"/>
      <c r="AB37"/>
      <c r="AC37"/>
    </row>
    <row r="38" spans="1:29" x14ac:dyDescent="0.3">
      <c r="A38" s="144"/>
      <c r="B38" s="142"/>
      <c r="C38" s="151"/>
      <c r="D38" s="146"/>
      <c r="E38" s="31">
        <f t="shared" si="4"/>
        <v>0</v>
      </c>
      <c r="F38" s="158"/>
      <c r="G38" s="148"/>
      <c r="H38" s="31">
        <f t="shared" si="5"/>
        <v>0</v>
      </c>
      <c r="I38" s="158"/>
      <c r="J38" s="137"/>
      <c r="K38"/>
      <c r="L38"/>
      <c r="M38"/>
      <c r="N38"/>
      <c r="O38"/>
      <c r="P38"/>
      <c r="Q38"/>
      <c r="R38"/>
      <c r="S38"/>
      <c r="T38"/>
      <c r="U38"/>
      <c r="V38"/>
      <c r="W38"/>
      <c r="X38"/>
      <c r="Y38"/>
      <c r="Z38"/>
      <c r="AA38"/>
      <c r="AB38"/>
      <c r="AC38"/>
    </row>
    <row r="39" spans="1:29" x14ac:dyDescent="0.3">
      <c r="A39" s="144"/>
      <c r="B39" s="142"/>
      <c r="C39" s="151"/>
      <c r="D39" s="146"/>
      <c r="E39" s="31">
        <f t="shared" si="4"/>
        <v>0</v>
      </c>
      <c r="F39" s="158"/>
      <c r="G39" s="148"/>
      <c r="H39" s="31">
        <f t="shared" si="5"/>
        <v>0</v>
      </c>
      <c r="I39" s="158"/>
      <c r="J39" s="137"/>
      <c r="K39"/>
      <c r="L39"/>
      <c r="M39"/>
      <c r="N39"/>
      <c r="O39"/>
      <c r="P39"/>
      <c r="Q39"/>
      <c r="R39"/>
      <c r="S39"/>
      <c r="T39"/>
      <c r="U39"/>
      <c r="V39"/>
      <c r="W39"/>
      <c r="X39"/>
      <c r="Y39"/>
      <c r="Z39"/>
      <c r="AA39"/>
      <c r="AB39"/>
      <c r="AC39"/>
    </row>
    <row r="40" spans="1:29" x14ac:dyDescent="0.3">
      <c r="A40" s="144"/>
      <c r="B40" s="142"/>
      <c r="C40" s="151"/>
      <c r="D40" s="146"/>
      <c r="E40" s="31">
        <f t="shared" si="4"/>
        <v>0</v>
      </c>
      <c r="F40" s="158"/>
      <c r="G40" s="148"/>
      <c r="H40" s="31">
        <f t="shared" si="5"/>
        <v>0</v>
      </c>
      <c r="I40" s="158"/>
      <c r="J40" s="137"/>
      <c r="K40"/>
      <c r="L40"/>
      <c r="M40"/>
      <c r="N40"/>
      <c r="O40"/>
      <c r="P40"/>
      <c r="Q40"/>
      <c r="R40"/>
      <c r="S40"/>
      <c r="T40"/>
      <c r="U40"/>
      <c r="V40"/>
      <c r="W40"/>
      <c r="X40"/>
      <c r="Y40"/>
      <c r="Z40"/>
      <c r="AA40"/>
      <c r="AB40"/>
      <c r="AC40"/>
    </row>
    <row r="41" spans="1:29" x14ac:dyDescent="0.3">
      <c r="A41" s="143"/>
      <c r="B41" s="142"/>
      <c r="C41" s="151"/>
      <c r="D41" s="146"/>
      <c r="E41" s="31">
        <f t="shared" si="4"/>
        <v>0</v>
      </c>
      <c r="F41" s="158"/>
      <c r="G41" s="148"/>
      <c r="H41" s="31">
        <f t="shared" si="5"/>
        <v>0</v>
      </c>
      <c r="I41" s="158"/>
      <c r="J41" s="137"/>
      <c r="K41"/>
      <c r="L41"/>
      <c r="M41"/>
      <c r="N41"/>
      <c r="O41"/>
      <c r="P41"/>
      <c r="Q41"/>
      <c r="R41"/>
      <c r="S41"/>
      <c r="T41"/>
      <c r="U41"/>
      <c r="V41"/>
      <c r="W41"/>
      <c r="X41"/>
      <c r="Y41"/>
      <c r="Z41"/>
      <c r="AA41"/>
      <c r="AB41"/>
      <c r="AC41"/>
    </row>
    <row r="42" spans="1:29" x14ac:dyDescent="0.3">
      <c r="A42" s="141"/>
      <c r="B42" s="142"/>
      <c r="C42" s="151"/>
      <c r="D42" s="146"/>
      <c r="E42" s="31">
        <f t="shared" si="4"/>
        <v>0</v>
      </c>
      <c r="F42" s="158"/>
      <c r="G42" s="148"/>
      <c r="H42" s="31">
        <f t="shared" si="5"/>
        <v>0</v>
      </c>
      <c r="I42" s="158"/>
      <c r="J42" s="137"/>
      <c r="K42"/>
      <c r="L42"/>
      <c r="M42"/>
      <c r="N42"/>
      <c r="O42"/>
      <c r="P42"/>
      <c r="Q42"/>
      <c r="R42"/>
      <c r="S42"/>
      <c r="T42"/>
      <c r="U42"/>
      <c r="V42"/>
      <c r="W42"/>
      <c r="X42"/>
      <c r="Y42"/>
      <c r="Z42"/>
      <c r="AA42"/>
      <c r="AB42"/>
      <c r="AC42"/>
    </row>
    <row r="43" spans="1:29" ht="15" thickBot="1" x14ac:dyDescent="0.35">
      <c r="A43" s="141"/>
      <c r="B43" s="142"/>
      <c r="C43" s="151"/>
      <c r="D43" s="146"/>
      <c r="E43" s="31">
        <f t="shared" si="4"/>
        <v>0</v>
      </c>
      <c r="F43" s="159"/>
      <c r="G43" s="148"/>
      <c r="H43" s="31">
        <f t="shared" si="5"/>
        <v>0</v>
      </c>
      <c r="I43" s="159"/>
      <c r="J43" s="137"/>
      <c r="K43"/>
      <c r="L43"/>
      <c r="M43"/>
      <c r="N43"/>
      <c r="O43"/>
      <c r="P43"/>
      <c r="Q43"/>
      <c r="R43"/>
      <c r="S43"/>
      <c r="T43"/>
      <c r="U43"/>
      <c r="V43"/>
      <c r="W43"/>
      <c r="X43"/>
      <c r="Y43"/>
      <c r="Z43"/>
      <c r="AA43"/>
      <c r="AB43"/>
      <c r="AC43"/>
    </row>
    <row r="44" spans="1:29" ht="15" thickBot="1" x14ac:dyDescent="0.35">
      <c r="A44" s="21" t="s">
        <v>43</v>
      </c>
      <c r="B44" s="22"/>
      <c r="C44" s="23"/>
      <c r="D44" s="24"/>
      <c r="E44" s="25">
        <f>SUM(E34:E43)</f>
        <v>0</v>
      </c>
      <c r="F44" s="26"/>
      <c r="G44" s="27"/>
      <c r="H44" s="25">
        <f>SUM(H34:H43)</f>
        <v>200</v>
      </c>
      <c r="I44" s="26"/>
      <c r="J44" s="56"/>
      <c r="K44"/>
      <c r="L44"/>
      <c r="M44"/>
      <c r="N44"/>
      <c r="O44"/>
      <c r="P44"/>
      <c r="Q44"/>
      <c r="R44"/>
      <c r="S44"/>
      <c r="T44"/>
      <c r="U44"/>
      <c r="V44"/>
      <c r="W44"/>
      <c r="X44"/>
      <c r="Y44"/>
      <c r="Z44"/>
      <c r="AA44"/>
      <c r="AB44"/>
      <c r="AC44"/>
    </row>
    <row r="45" spans="1:29" ht="15" thickBot="1" x14ac:dyDescent="0.35">
      <c r="A45" s="48"/>
      <c r="B45" s="49"/>
      <c r="C45" s="50"/>
      <c r="D45" s="51"/>
      <c r="E45" s="52"/>
      <c r="F45" s="82"/>
      <c r="G45" s="54"/>
      <c r="H45" s="52"/>
      <c r="I45" s="53"/>
      <c r="J45" s="57"/>
      <c r="K45"/>
      <c r="L45"/>
      <c r="M45"/>
      <c r="N45"/>
      <c r="O45"/>
      <c r="P45"/>
      <c r="Q45"/>
      <c r="R45"/>
      <c r="S45"/>
      <c r="T45"/>
      <c r="U45"/>
      <c r="V45"/>
      <c r="W45"/>
      <c r="X45"/>
      <c r="Y45"/>
      <c r="Z45"/>
      <c r="AA45"/>
      <c r="AB45"/>
      <c r="AC45"/>
    </row>
    <row r="46" spans="1:29" ht="15" thickBot="1" x14ac:dyDescent="0.35">
      <c r="A46" s="12" t="s">
        <v>56</v>
      </c>
      <c r="B46" s="13"/>
      <c r="C46" s="14"/>
      <c r="D46" s="15"/>
      <c r="E46" s="16"/>
      <c r="F46" s="17"/>
      <c r="G46" s="18"/>
      <c r="H46" s="19"/>
      <c r="I46" s="20"/>
      <c r="J46" s="55" t="s">
        <v>56</v>
      </c>
      <c r="K46"/>
      <c r="L46"/>
      <c r="M46"/>
      <c r="N46"/>
      <c r="O46"/>
      <c r="P46"/>
      <c r="Q46"/>
      <c r="R46"/>
      <c r="S46"/>
      <c r="T46"/>
      <c r="U46"/>
      <c r="V46"/>
      <c r="W46"/>
      <c r="X46"/>
      <c r="Y46"/>
      <c r="Z46"/>
      <c r="AA46"/>
      <c r="AB46"/>
      <c r="AC46"/>
    </row>
    <row r="47" spans="1:29" x14ac:dyDescent="0.3">
      <c r="A47" s="139" t="s">
        <v>57</v>
      </c>
      <c r="B47" s="140"/>
      <c r="C47" s="150"/>
      <c r="D47" s="145"/>
      <c r="E47" s="30">
        <f>B47*D47</f>
        <v>0</v>
      </c>
      <c r="F47" s="157"/>
      <c r="G47" s="147"/>
      <c r="H47" s="30">
        <f>B47*G47</f>
        <v>0</v>
      </c>
      <c r="I47" s="157"/>
      <c r="J47" s="137"/>
      <c r="K47"/>
      <c r="L47"/>
      <c r="M47"/>
      <c r="N47"/>
      <c r="O47"/>
      <c r="P47"/>
      <c r="Q47"/>
      <c r="R47"/>
      <c r="S47"/>
      <c r="T47"/>
      <c r="U47"/>
      <c r="V47"/>
      <c r="W47"/>
      <c r="X47"/>
      <c r="Y47"/>
      <c r="Z47"/>
      <c r="AA47"/>
      <c r="AB47"/>
      <c r="AC47"/>
    </row>
    <row r="48" spans="1:29" x14ac:dyDescent="0.3">
      <c r="A48" s="141" t="s">
        <v>58</v>
      </c>
      <c r="B48" s="142"/>
      <c r="C48" s="151"/>
      <c r="D48" s="146"/>
      <c r="E48" s="31">
        <f t="shared" ref="E48:E56" si="6">B48*D48</f>
        <v>0</v>
      </c>
      <c r="F48" s="158"/>
      <c r="G48" s="148"/>
      <c r="H48" s="31">
        <f t="shared" ref="H48:H56" si="7">B48*G48</f>
        <v>0</v>
      </c>
      <c r="I48" s="158"/>
      <c r="J48" s="137"/>
      <c r="K48"/>
      <c r="L48"/>
      <c r="M48"/>
      <c r="N48"/>
      <c r="O48"/>
      <c r="P48"/>
      <c r="Q48"/>
      <c r="R48"/>
      <c r="S48"/>
      <c r="T48"/>
      <c r="U48"/>
      <c r="V48"/>
      <c r="W48"/>
      <c r="X48"/>
      <c r="Y48"/>
      <c r="Z48"/>
      <c r="AA48"/>
      <c r="AB48"/>
      <c r="AC48"/>
    </row>
    <row r="49" spans="1:29" x14ac:dyDescent="0.3">
      <c r="A49" s="141" t="s">
        <v>59</v>
      </c>
      <c r="B49" s="142"/>
      <c r="C49" s="151"/>
      <c r="D49" s="146"/>
      <c r="E49" s="31">
        <f t="shared" si="6"/>
        <v>0</v>
      </c>
      <c r="F49" s="158"/>
      <c r="G49" s="148"/>
      <c r="H49" s="31">
        <f t="shared" si="7"/>
        <v>0</v>
      </c>
      <c r="I49" s="158"/>
      <c r="J49" s="137"/>
      <c r="K49"/>
      <c r="L49"/>
      <c r="M49"/>
      <c r="N49"/>
      <c r="O49"/>
      <c r="P49"/>
      <c r="Q49"/>
      <c r="R49"/>
      <c r="S49"/>
      <c r="T49"/>
      <c r="U49"/>
      <c r="V49"/>
      <c r="W49"/>
      <c r="X49"/>
      <c r="Y49"/>
      <c r="Z49"/>
      <c r="AA49"/>
      <c r="AB49"/>
      <c r="AC49"/>
    </row>
    <row r="50" spans="1:29" x14ac:dyDescent="0.3">
      <c r="A50" s="144" t="s">
        <v>42</v>
      </c>
      <c r="B50" s="142"/>
      <c r="C50" s="151"/>
      <c r="D50" s="146"/>
      <c r="E50" s="31">
        <f t="shared" si="6"/>
        <v>0</v>
      </c>
      <c r="F50" s="158"/>
      <c r="G50" s="148"/>
      <c r="H50" s="31">
        <f t="shared" si="7"/>
        <v>0</v>
      </c>
      <c r="I50" s="158"/>
      <c r="J50" s="137"/>
      <c r="K50"/>
      <c r="L50"/>
      <c r="M50"/>
      <c r="N50"/>
      <c r="O50"/>
      <c r="P50"/>
      <c r="Q50"/>
      <c r="R50"/>
      <c r="S50"/>
      <c r="T50"/>
      <c r="U50"/>
      <c r="V50"/>
      <c r="W50"/>
      <c r="X50"/>
      <c r="Y50"/>
      <c r="Z50"/>
      <c r="AA50"/>
      <c r="AB50"/>
      <c r="AC50"/>
    </row>
    <row r="51" spans="1:29" x14ac:dyDescent="0.3">
      <c r="A51" s="144"/>
      <c r="B51" s="142"/>
      <c r="C51" s="151"/>
      <c r="D51" s="146"/>
      <c r="E51" s="31">
        <f t="shared" si="6"/>
        <v>0</v>
      </c>
      <c r="F51" s="158"/>
      <c r="G51" s="148"/>
      <c r="H51" s="31">
        <f t="shared" si="7"/>
        <v>0</v>
      </c>
      <c r="I51" s="158"/>
      <c r="J51" s="137"/>
      <c r="K51"/>
      <c r="L51"/>
      <c r="M51"/>
      <c r="N51"/>
      <c r="O51"/>
      <c r="P51"/>
      <c r="Q51"/>
      <c r="R51"/>
      <c r="S51"/>
      <c r="T51"/>
      <c r="U51"/>
      <c r="V51"/>
      <c r="W51"/>
      <c r="X51"/>
      <c r="Y51"/>
      <c r="Z51"/>
      <c r="AA51"/>
      <c r="AB51"/>
      <c r="AC51"/>
    </row>
    <row r="52" spans="1:29" x14ac:dyDescent="0.3">
      <c r="A52" s="144"/>
      <c r="B52" s="142"/>
      <c r="C52" s="151"/>
      <c r="D52" s="146"/>
      <c r="E52" s="31">
        <f t="shared" si="6"/>
        <v>0</v>
      </c>
      <c r="F52" s="158"/>
      <c r="G52" s="148"/>
      <c r="H52" s="31">
        <f t="shared" si="7"/>
        <v>0</v>
      </c>
      <c r="I52" s="158"/>
      <c r="J52" s="137"/>
      <c r="K52"/>
      <c r="L52"/>
      <c r="M52"/>
      <c r="N52"/>
      <c r="O52"/>
      <c r="P52"/>
      <c r="Q52"/>
      <c r="R52"/>
      <c r="S52"/>
      <c r="T52"/>
      <c r="U52"/>
      <c r="V52"/>
      <c r="W52"/>
      <c r="X52"/>
      <c r="Y52"/>
      <c r="Z52"/>
      <c r="AA52"/>
      <c r="AB52"/>
      <c r="AC52"/>
    </row>
    <row r="53" spans="1:29" x14ac:dyDescent="0.3">
      <c r="A53" s="144"/>
      <c r="B53" s="142"/>
      <c r="C53" s="151"/>
      <c r="D53" s="146"/>
      <c r="E53" s="31">
        <f t="shared" si="6"/>
        <v>0</v>
      </c>
      <c r="F53" s="158"/>
      <c r="G53" s="148"/>
      <c r="H53" s="31">
        <f t="shared" si="7"/>
        <v>0</v>
      </c>
      <c r="I53" s="158"/>
      <c r="J53" s="137"/>
      <c r="K53"/>
      <c r="L53"/>
      <c r="M53"/>
      <c r="N53"/>
      <c r="O53"/>
      <c r="P53"/>
      <c r="Q53"/>
      <c r="R53"/>
      <c r="S53"/>
      <c r="T53"/>
      <c r="U53"/>
      <c r="V53"/>
      <c r="W53"/>
      <c r="X53"/>
      <c r="Y53"/>
      <c r="Z53"/>
      <c r="AA53"/>
      <c r="AB53"/>
      <c r="AC53"/>
    </row>
    <row r="54" spans="1:29" x14ac:dyDescent="0.3">
      <c r="A54" s="143"/>
      <c r="B54" s="142"/>
      <c r="C54" s="151"/>
      <c r="D54" s="146"/>
      <c r="E54" s="31">
        <f t="shared" si="6"/>
        <v>0</v>
      </c>
      <c r="F54" s="158"/>
      <c r="G54" s="148"/>
      <c r="H54" s="31">
        <f t="shared" si="7"/>
        <v>0</v>
      </c>
      <c r="I54" s="158"/>
      <c r="J54" s="137"/>
      <c r="K54"/>
      <c r="L54"/>
      <c r="M54"/>
      <c r="N54"/>
      <c r="O54"/>
      <c r="P54"/>
      <c r="Q54"/>
      <c r="R54"/>
      <c r="S54"/>
      <c r="T54"/>
      <c r="U54"/>
      <c r="V54"/>
      <c r="W54"/>
      <c r="X54"/>
      <c r="Y54"/>
      <c r="Z54"/>
      <c r="AA54"/>
      <c r="AB54"/>
      <c r="AC54"/>
    </row>
    <row r="55" spans="1:29" x14ac:dyDescent="0.3">
      <c r="A55" s="141"/>
      <c r="B55" s="142"/>
      <c r="C55" s="151"/>
      <c r="D55" s="146"/>
      <c r="E55" s="31">
        <f t="shared" si="6"/>
        <v>0</v>
      </c>
      <c r="F55" s="158"/>
      <c r="G55" s="148"/>
      <c r="H55" s="31">
        <f t="shared" si="7"/>
        <v>0</v>
      </c>
      <c r="I55" s="158"/>
      <c r="J55" s="137"/>
      <c r="K55"/>
      <c r="L55"/>
      <c r="M55"/>
      <c r="N55"/>
      <c r="O55"/>
      <c r="P55"/>
      <c r="Q55"/>
      <c r="R55"/>
      <c r="S55"/>
      <c r="T55"/>
      <c r="U55"/>
      <c r="V55"/>
      <c r="W55"/>
      <c r="X55"/>
      <c r="Y55"/>
      <c r="Z55"/>
      <c r="AA55"/>
      <c r="AB55"/>
      <c r="AC55"/>
    </row>
    <row r="56" spans="1:29" ht="15" thickBot="1" x14ac:dyDescent="0.35">
      <c r="A56" s="141"/>
      <c r="B56" s="142"/>
      <c r="C56" s="151"/>
      <c r="D56" s="146"/>
      <c r="E56" s="31">
        <f t="shared" si="6"/>
        <v>0</v>
      </c>
      <c r="F56" s="159"/>
      <c r="G56" s="148"/>
      <c r="H56" s="31">
        <f t="shared" si="7"/>
        <v>0</v>
      </c>
      <c r="I56" s="159"/>
      <c r="J56" s="137"/>
      <c r="K56"/>
      <c r="L56"/>
      <c r="M56"/>
      <c r="N56"/>
      <c r="O56"/>
      <c r="P56"/>
      <c r="Q56"/>
      <c r="R56"/>
      <c r="S56"/>
      <c r="T56"/>
      <c r="U56"/>
      <c r="V56"/>
      <c r="W56"/>
      <c r="X56"/>
      <c r="Y56"/>
      <c r="Z56"/>
      <c r="AA56"/>
      <c r="AB56"/>
      <c r="AC56"/>
    </row>
    <row r="57" spans="1:29" ht="15" thickBot="1" x14ac:dyDescent="0.35">
      <c r="A57" s="21" t="s">
        <v>43</v>
      </c>
      <c r="B57" s="22"/>
      <c r="C57" s="23"/>
      <c r="D57" s="24"/>
      <c r="E57" s="25">
        <f>SUM(E47:E56)</f>
        <v>0</v>
      </c>
      <c r="F57" s="26"/>
      <c r="G57" s="27"/>
      <c r="H57" s="25">
        <f>SUM(H47:H56)</f>
        <v>0</v>
      </c>
      <c r="I57" s="26"/>
      <c r="J57" s="56"/>
      <c r="K57"/>
      <c r="L57"/>
      <c r="M57"/>
      <c r="N57"/>
      <c r="O57"/>
      <c r="P57"/>
      <c r="Q57"/>
      <c r="R57"/>
      <c r="S57"/>
      <c r="T57"/>
      <c r="U57"/>
      <c r="V57"/>
      <c r="W57"/>
      <c r="X57"/>
      <c r="Y57"/>
      <c r="Z57"/>
      <c r="AA57"/>
      <c r="AB57"/>
      <c r="AC57"/>
    </row>
    <row r="58" spans="1:29" ht="15" thickBot="1" x14ac:dyDescent="0.35">
      <c r="A58" s="48"/>
      <c r="B58" s="49"/>
      <c r="C58" s="50"/>
      <c r="D58" s="51"/>
      <c r="E58" s="52"/>
      <c r="F58" s="82"/>
      <c r="G58" s="54"/>
      <c r="H58" s="52"/>
      <c r="I58" s="53"/>
      <c r="J58" s="57"/>
      <c r="K58"/>
      <c r="L58"/>
      <c r="M58"/>
      <c r="N58"/>
      <c r="O58"/>
      <c r="P58"/>
      <c r="Q58"/>
      <c r="R58"/>
      <c r="S58"/>
      <c r="T58"/>
      <c r="U58"/>
      <c r="V58"/>
      <c r="W58"/>
      <c r="X58"/>
      <c r="Y58"/>
      <c r="Z58"/>
      <c r="AA58"/>
      <c r="AB58"/>
      <c r="AC58"/>
    </row>
    <row r="59" spans="1:29" ht="15" thickBot="1" x14ac:dyDescent="0.35">
      <c r="A59" s="12" t="s">
        <v>60</v>
      </c>
      <c r="B59" s="13"/>
      <c r="C59" s="14"/>
      <c r="D59" s="15"/>
      <c r="E59" s="16"/>
      <c r="F59" s="17"/>
      <c r="G59" s="18"/>
      <c r="H59" s="19"/>
      <c r="I59" s="20"/>
      <c r="J59" s="55" t="s">
        <v>61</v>
      </c>
      <c r="K59"/>
      <c r="L59"/>
      <c r="M59"/>
      <c r="N59"/>
      <c r="O59"/>
      <c r="P59"/>
      <c r="Q59"/>
      <c r="R59"/>
      <c r="S59"/>
      <c r="T59"/>
      <c r="U59"/>
      <c r="V59"/>
      <c r="W59"/>
      <c r="X59"/>
      <c r="Y59"/>
      <c r="Z59"/>
      <c r="AA59"/>
      <c r="AB59"/>
      <c r="AC59"/>
    </row>
    <row r="60" spans="1:29" x14ac:dyDescent="0.3">
      <c r="A60" s="139" t="s">
        <v>62</v>
      </c>
      <c r="B60" s="140">
        <v>3</v>
      </c>
      <c r="C60" s="150"/>
      <c r="D60" s="145">
        <v>20</v>
      </c>
      <c r="E60" s="30">
        <f>B60*D60</f>
        <v>60</v>
      </c>
      <c r="F60" s="157"/>
      <c r="G60" s="147"/>
      <c r="H60" s="30">
        <f>B60*G60</f>
        <v>0</v>
      </c>
      <c r="I60" s="157"/>
      <c r="J60" s="137" t="s">
        <v>63</v>
      </c>
      <c r="K60"/>
      <c r="L60"/>
      <c r="M60"/>
      <c r="N60"/>
      <c r="O60"/>
      <c r="P60"/>
      <c r="Q60"/>
      <c r="R60"/>
      <c r="S60"/>
      <c r="T60"/>
      <c r="U60"/>
      <c r="V60"/>
      <c r="W60"/>
      <c r="X60"/>
      <c r="Y60"/>
      <c r="Z60"/>
      <c r="AA60"/>
      <c r="AB60"/>
      <c r="AC60"/>
    </row>
    <row r="61" spans="1:29" x14ac:dyDescent="0.3">
      <c r="A61" s="144" t="s">
        <v>42</v>
      </c>
      <c r="B61" s="142"/>
      <c r="C61" s="151"/>
      <c r="D61" s="146"/>
      <c r="E61" s="31">
        <f t="shared" ref="E61:E69" si="8">B61*D61</f>
        <v>0</v>
      </c>
      <c r="F61" s="158"/>
      <c r="G61" s="148"/>
      <c r="H61" s="31">
        <f t="shared" ref="H61:H69" si="9">B61*G61</f>
        <v>0</v>
      </c>
      <c r="I61" s="158"/>
      <c r="J61" s="137"/>
      <c r="K61"/>
      <c r="L61"/>
      <c r="M61"/>
      <c r="N61"/>
      <c r="O61"/>
      <c r="P61"/>
      <c r="Q61"/>
      <c r="R61"/>
      <c r="S61"/>
      <c r="T61"/>
      <c r="U61"/>
      <c r="V61"/>
      <c r="W61"/>
      <c r="X61"/>
      <c r="Y61"/>
      <c r="Z61"/>
      <c r="AA61"/>
      <c r="AB61"/>
      <c r="AC61"/>
    </row>
    <row r="62" spans="1:29" x14ac:dyDescent="0.3">
      <c r="A62" s="144"/>
      <c r="B62" s="142"/>
      <c r="C62" s="151"/>
      <c r="D62" s="146"/>
      <c r="E62" s="31">
        <f t="shared" si="8"/>
        <v>0</v>
      </c>
      <c r="F62" s="158"/>
      <c r="G62" s="148"/>
      <c r="H62" s="31">
        <f t="shared" si="9"/>
        <v>0</v>
      </c>
      <c r="I62" s="158"/>
      <c r="J62" s="137"/>
      <c r="K62"/>
      <c r="L62"/>
      <c r="M62"/>
      <c r="N62"/>
      <c r="O62"/>
      <c r="P62"/>
      <c r="Q62"/>
      <c r="R62"/>
      <c r="S62"/>
      <c r="T62"/>
      <c r="U62"/>
      <c r="V62"/>
      <c r="W62"/>
      <c r="X62"/>
      <c r="Y62"/>
      <c r="Z62"/>
      <c r="AA62"/>
      <c r="AB62"/>
      <c r="AC62"/>
    </row>
    <row r="63" spans="1:29" x14ac:dyDescent="0.3">
      <c r="A63" s="144"/>
      <c r="B63" s="142"/>
      <c r="C63" s="151"/>
      <c r="D63" s="146"/>
      <c r="E63" s="31">
        <f t="shared" si="8"/>
        <v>0</v>
      </c>
      <c r="F63" s="158"/>
      <c r="G63" s="148"/>
      <c r="H63" s="31">
        <f t="shared" si="9"/>
        <v>0</v>
      </c>
      <c r="I63" s="158"/>
      <c r="J63" s="137"/>
      <c r="K63"/>
      <c r="L63"/>
      <c r="M63"/>
      <c r="N63"/>
      <c r="O63"/>
      <c r="P63"/>
      <c r="Q63"/>
      <c r="R63"/>
      <c r="S63"/>
      <c r="T63"/>
      <c r="U63"/>
      <c r="V63"/>
      <c r="W63"/>
      <c r="X63"/>
      <c r="Y63"/>
      <c r="Z63"/>
      <c r="AA63"/>
      <c r="AB63"/>
      <c r="AC63"/>
    </row>
    <row r="64" spans="1:29" x14ac:dyDescent="0.3">
      <c r="A64" s="144"/>
      <c r="B64" s="142"/>
      <c r="C64" s="151"/>
      <c r="D64" s="146"/>
      <c r="E64" s="31">
        <f t="shared" si="8"/>
        <v>0</v>
      </c>
      <c r="F64" s="158"/>
      <c r="G64" s="148"/>
      <c r="H64" s="31">
        <f t="shared" si="9"/>
        <v>0</v>
      </c>
      <c r="I64" s="158"/>
      <c r="J64" s="137"/>
      <c r="K64"/>
      <c r="L64"/>
      <c r="M64"/>
      <c r="N64"/>
      <c r="O64"/>
      <c r="P64"/>
      <c r="Q64"/>
      <c r="R64"/>
      <c r="S64"/>
      <c r="T64"/>
      <c r="U64"/>
      <c r="V64"/>
      <c r="W64"/>
      <c r="X64"/>
      <c r="Y64"/>
      <c r="Z64"/>
      <c r="AA64"/>
      <c r="AB64"/>
      <c r="AC64"/>
    </row>
    <row r="65" spans="1:29" x14ac:dyDescent="0.3">
      <c r="A65" s="141"/>
      <c r="B65" s="142"/>
      <c r="C65" s="151"/>
      <c r="D65" s="146"/>
      <c r="E65" s="31">
        <f t="shared" si="8"/>
        <v>0</v>
      </c>
      <c r="F65" s="158"/>
      <c r="G65" s="148"/>
      <c r="H65" s="31">
        <f t="shared" si="9"/>
        <v>0</v>
      </c>
      <c r="I65" s="158"/>
      <c r="J65" s="137"/>
      <c r="K65"/>
      <c r="L65"/>
      <c r="M65"/>
      <c r="N65"/>
      <c r="O65"/>
      <c r="P65"/>
      <c r="Q65"/>
      <c r="R65"/>
      <c r="S65"/>
      <c r="T65"/>
      <c r="U65"/>
      <c r="V65"/>
      <c r="W65"/>
      <c r="X65"/>
      <c r="Y65"/>
      <c r="Z65"/>
      <c r="AA65"/>
      <c r="AB65"/>
      <c r="AC65"/>
    </row>
    <row r="66" spans="1:29" x14ac:dyDescent="0.3">
      <c r="A66" s="143"/>
      <c r="B66" s="142"/>
      <c r="C66" s="151"/>
      <c r="D66" s="146"/>
      <c r="E66" s="31">
        <f t="shared" si="8"/>
        <v>0</v>
      </c>
      <c r="F66" s="158"/>
      <c r="G66" s="148"/>
      <c r="H66" s="31">
        <f t="shared" si="9"/>
        <v>0</v>
      </c>
      <c r="I66" s="158"/>
      <c r="J66" s="137"/>
      <c r="K66"/>
      <c r="L66"/>
      <c r="M66"/>
      <c r="N66"/>
      <c r="O66"/>
      <c r="P66"/>
      <c r="Q66"/>
      <c r="R66"/>
      <c r="S66"/>
      <c r="T66"/>
      <c r="U66"/>
      <c r="V66"/>
      <c r="W66"/>
      <c r="X66"/>
      <c r="Y66"/>
      <c r="Z66"/>
      <c r="AA66"/>
      <c r="AB66"/>
      <c r="AC66"/>
    </row>
    <row r="67" spans="1:29" x14ac:dyDescent="0.3">
      <c r="A67" s="143"/>
      <c r="B67" s="142"/>
      <c r="C67" s="151"/>
      <c r="D67" s="146"/>
      <c r="E67" s="31">
        <f t="shared" si="8"/>
        <v>0</v>
      </c>
      <c r="F67" s="158"/>
      <c r="G67" s="148"/>
      <c r="H67" s="31">
        <f t="shared" si="9"/>
        <v>0</v>
      </c>
      <c r="I67" s="158"/>
      <c r="J67" s="137"/>
      <c r="K67"/>
      <c r="L67"/>
      <c r="M67"/>
      <c r="N67"/>
      <c r="O67"/>
      <c r="P67"/>
      <c r="Q67"/>
      <c r="R67"/>
      <c r="S67"/>
      <c r="T67"/>
      <c r="U67"/>
      <c r="V67"/>
      <c r="W67"/>
      <c r="X67"/>
      <c r="Y67"/>
      <c r="Z67"/>
      <c r="AA67"/>
      <c r="AB67"/>
      <c r="AC67"/>
    </row>
    <row r="68" spans="1:29" x14ac:dyDescent="0.3">
      <c r="A68" s="141"/>
      <c r="B68" s="142"/>
      <c r="C68" s="151"/>
      <c r="D68" s="146"/>
      <c r="E68" s="31">
        <f t="shared" si="8"/>
        <v>0</v>
      </c>
      <c r="F68" s="158"/>
      <c r="G68" s="148"/>
      <c r="H68" s="31">
        <f t="shared" si="9"/>
        <v>0</v>
      </c>
      <c r="I68" s="158"/>
      <c r="J68" s="137"/>
      <c r="K68"/>
      <c r="L68"/>
      <c r="M68"/>
      <c r="N68"/>
      <c r="O68"/>
      <c r="P68"/>
      <c r="Q68"/>
      <c r="R68"/>
      <c r="S68"/>
      <c r="T68"/>
      <c r="U68"/>
      <c r="V68"/>
      <c r="W68"/>
      <c r="X68"/>
      <c r="Y68"/>
      <c r="Z68"/>
      <c r="AA68"/>
      <c r="AB68"/>
      <c r="AC68"/>
    </row>
    <row r="69" spans="1:29" ht="15" thickBot="1" x14ac:dyDescent="0.35">
      <c r="A69" s="141"/>
      <c r="B69" s="142"/>
      <c r="C69" s="151"/>
      <c r="D69" s="146"/>
      <c r="E69" s="31">
        <f t="shared" si="8"/>
        <v>0</v>
      </c>
      <c r="F69" s="159"/>
      <c r="G69" s="148"/>
      <c r="H69" s="31">
        <f t="shared" si="9"/>
        <v>0</v>
      </c>
      <c r="I69" s="159"/>
      <c r="J69" s="137"/>
      <c r="K69"/>
      <c r="L69"/>
      <c r="M69"/>
      <c r="N69"/>
      <c r="O69"/>
      <c r="P69" s="10"/>
      <c r="Q69" s="10"/>
      <c r="R69" s="10"/>
      <c r="S69" s="10"/>
      <c r="T69" s="10"/>
      <c r="U69" s="10"/>
      <c r="V69" s="10"/>
      <c r="W69" s="10"/>
      <c r="X69" s="10"/>
      <c r="Y69" s="10"/>
      <c r="Z69" s="10"/>
      <c r="AA69" s="10"/>
      <c r="AB69" s="10"/>
      <c r="AC69" s="10"/>
    </row>
    <row r="70" spans="1:29" ht="15" thickBot="1" x14ac:dyDescent="0.35">
      <c r="A70" s="21" t="s">
        <v>43</v>
      </c>
      <c r="B70" s="83"/>
      <c r="C70" s="23"/>
      <c r="D70" s="84" t="s">
        <v>64</v>
      </c>
      <c r="E70" s="25">
        <f>SUM(E60:E69)</f>
        <v>60</v>
      </c>
      <c r="F70" s="26"/>
      <c r="G70" s="27"/>
      <c r="H70" s="25">
        <f>SUM(H60:H69)</f>
        <v>0</v>
      </c>
      <c r="I70" s="26"/>
      <c r="J70" s="56"/>
      <c r="K70"/>
      <c r="L70"/>
      <c r="M70"/>
      <c r="N70"/>
      <c r="O70"/>
      <c r="P70" s="10"/>
      <c r="Q70" s="10"/>
      <c r="R70" s="10"/>
      <c r="S70" s="10"/>
      <c r="T70" s="10"/>
      <c r="U70" s="10"/>
      <c r="V70" s="10"/>
      <c r="W70" s="10"/>
      <c r="X70" s="10"/>
      <c r="Y70" s="10"/>
      <c r="Z70" s="10"/>
      <c r="AA70" s="10"/>
      <c r="AB70" s="10"/>
      <c r="AC70" s="10"/>
    </row>
    <row r="71" spans="1:29" ht="30" customHeight="1" thickBot="1" x14ac:dyDescent="0.35">
      <c r="A71" s="21" t="s">
        <v>65</v>
      </c>
      <c r="B71" s="22"/>
      <c r="C71" s="23"/>
      <c r="D71" s="64" t="s">
        <v>66</v>
      </c>
      <c r="E71" s="25">
        <f>E18+E31+E44+E57+E70</f>
        <v>4720</v>
      </c>
      <c r="F71" s="26"/>
      <c r="G71" s="65" t="s">
        <v>67</v>
      </c>
      <c r="H71" s="25">
        <f>H18+H31+H44+H57+H70</f>
        <v>1425</v>
      </c>
      <c r="I71" s="10"/>
      <c r="J71" s="10"/>
      <c r="K71" s="10"/>
      <c r="L71" s="10"/>
      <c r="M71" s="10"/>
      <c r="N71" s="10"/>
      <c r="O71" s="10"/>
      <c r="P71" s="10"/>
      <c r="Q71" s="10"/>
      <c r="R71" s="10"/>
    </row>
    <row r="72" spans="1:29" x14ac:dyDescent="0.3">
      <c r="A72"/>
      <c r="B72"/>
      <c r="C72"/>
      <c r="D72"/>
      <c r="E72"/>
      <c r="F72"/>
      <c r="G72"/>
      <c r="H72"/>
      <c r="I72"/>
      <c r="J72"/>
      <c r="K72" s="10"/>
      <c r="L72" s="10"/>
      <c r="M72" s="10"/>
      <c r="N72" s="10"/>
      <c r="O72" s="10"/>
      <c r="P72" s="10"/>
      <c r="Q72" s="10"/>
      <c r="R72" s="10"/>
    </row>
    <row r="73" spans="1:29" ht="15" thickBot="1" x14ac:dyDescent="0.35">
      <c r="A73" s="10"/>
      <c r="B73" s="10"/>
      <c r="C73" s="10"/>
      <c r="D73" s="10"/>
      <c r="E73" s="10"/>
      <c r="F73" s="10"/>
      <c r="G73" s="10"/>
      <c r="H73" s="10"/>
      <c r="I73" s="10"/>
      <c r="J73" s="10"/>
      <c r="K73" s="10"/>
      <c r="L73" s="10"/>
      <c r="M73" s="10"/>
      <c r="N73" s="10"/>
      <c r="O73" s="10"/>
      <c r="P73" s="10"/>
      <c r="Q73" s="10"/>
      <c r="R73" s="10"/>
    </row>
    <row r="74" spans="1:29" ht="15" thickBot="1" x14ac:dyDescent="0.35">
      <c r="A74" s="28" t="s">
        <v>68</v>
      </c>
      <c r="B74" s="10"/>
      <c r="C74" s="10"/>
      <c r="D74" s="10"/>
      <c r="E74" s="10"/>
      <c r="F74" s="10"/>
      <c r="G74" s="10"/>
      <c r="H74" s="10"/>
      <c r="I74" s="10"/>
      <c r="J74" s="10"/>
      <c r="K74" s="10"/>
      <c r="L74" s="10"/>
      <c r="M74" s="10"/>
      <c r="N74" s="10"/>
      <c r="O74" s="10"/>
      <c r="P74" s="10"/>
      <c r="Q74" s="10"/>
      <c r="R74" s="10"/>
    </row>
    <row r="75" spans="1:29" x14ac:dyDescent="0.3">
      <c r="A75" s="32" t="s">
        <v>69</v>
      </c>
      <c r="B75" s="66"/>
      <c r="C75" s="67"/>
      <c r="D75" s="68" t="s">
        <v>70</v>
      </c>
      <c r="E75" s="73">
        <f>$H$71/$E$71</f>
        <v>0.30190677966101692</v>
      </c>
      <c r="F75" s="79"/>
      <c r="G75" s="169" t="str">
        <f>IF(E75&lt;0.2, "INSUFFICIENT COFUNDING", "COFUNDING SUFFICIENT")</f>
        <v>COFUNDING SUFFICIENT</v>
      </c>
      <c r="H75" s="170"/>
      <c r="I75"/>
      <c r="J75"/>
      <c r="K75" s="10"/>
      <c r="L75" s="10"/>
      <c r="M75" s="10"/>
      <c r="N75" s="10"/>
      <c r="O75" s="10"/>
      <c r="P75" s="10"/>
      <c r="Q75" s="10"/>
      <c r="R75" s="10"/>
    </row>
    <row r="76" spans="1:29" x14ac:dyDescent="0.3">
      <c r="A76" s="162" t="s">
        <v>104</v>
      </c>
      <c r="B76" s="163"/>
      <c r="C76" s="70"/>
      <c r="D76" s="71" t="s">
        <v>71</v>
      </c>
      <c r="E76" s="74">
        <f>$E$71</f>
        <v>4720</v>
      </c>
      <c r="F76" s="80"/>
      <c r="G76" s="171" t="str">
        <f>IF(E71&gt;20000, "TOTAL EXCEEDS MAX.", "TOTAL WITHIN MAX.")</f>
        <v>TOTAL WITHIN MAX.</v>
      </c>
      <c r="H76" s="172"/>
      <c r="I76"/>
      <c r="J76"/>
      <c r="K76" s="10"/>
      <c r="L76" s="10"/>
      <c r="M76" s="10"/>
      <c r="N76" s="10"/>
      <c r="O76" s="10"/>
      <c r="P76" s="10"/>
      <c r="Q76" s="10"/>
      <c r="R76" s="10"/>
    </row>
    <row r="77" spans="1:29" x14ac:dyDescent="0.3">
      <c r="A77" s="162" t="s">
        <v>72</v>
      </c>
      <c r="B77" s="163"/>
      <c r="C77" s="69"/>
      <c r="D77" s="72" t="s">
        <v>73</v>
      </c>
      <c r="E77" s="75">
        <f>$E$70/$E$71</f>
        <v>1.2711864406779662E-2</v>
      </c>
      <c r="F77" s="80"/>
      <c r="G77" s="171" t="str">
        <f>IF(E77&gt;0.05, "EXCESSIVE MISC. COSTS", "MISC. COSTS PERMISSIBLE")</f>
        <v>MISC. COSTS PERMISSIBLE</v>
      </c>
      <c r="H77" s="172"/>
      <c r="I77"/>
      <c r="J77"/>
      <c r="K77" s="10"/>
      <c r="L77" s="10"/>
      <c r="M77" s="10"/>
      <c r="N77" s="10"/>
      <c r="O77" s="10"/>
      <c r="P77" s="10"/>
      <c r="Q77" s="10"/>
      <c r="R77" s="10"/>
    </row>
    <row r="78" spans="1:29" x14ac:dyDescent="0.3">
      <c r="A78" s="162" t="s">
        <v>74</v>
      </c>
      <c r="B78" s="163"/>
      <c r="C78" s="163"/>
      <c r="D78" s="163"/>
      <c r="E78" s="153" t="s">
        <v>75</v>
      </c>
      <c r="F78" s="80"/>
      <c r="G78" s="164" t="s">
        <v>76</v>
      </c>
      <c r="H78" s="165"/>
      <c r="I78"/>
      <c r="J78"/>
      <c r="K78" s="10"/>
      <c r="L78" s="10"/>
      <c r="M78" s="10"/>
      <c r="N78" s="10"/>
      <c r="O78" s="10"/>
      <c r="P78" s="10"/>
      <c r="Q78" s="10"/>
      <c r="R78" s="10"/>
    </row>
    <row r="79" spans="1:29" x14ac:dyDescent="0.3">
      <c r="A79" s="162" t="s">
        <v>77</v>
      </c>
      <c r="B79" s="163"/>
      <c r="C79" s="163"/>
      <c r="D79" s="163"/>
      <c r="E79" s="153" t="s">
        <v>75</v>
      </c>
      <c r="F79" s="80"/>
      <c r="G79" s="164" t="s">
        <v>78</v>
      </c>
      <c r="H79" s="165"/>
      <c r="I79"/>
      <c r="J79"/>
      <c r="K79" s="10"/>
      <c r="L79" s="10"/>
      <c r="M79" s="10"/>
      <c r="N79" s="10"/>
      <c r="O79" s="10"/>
      <c r="P79" s="10"/>
      <c r="Q79" s="10"/>
      <c r="R79" s="10"/>
    </row>
    <row r="80" spans="1:29" ht="32.25" customHeight="1" thickBot="1" x14ac:dyDescent="0.35">
      <c r="A80" s="160" t="s">
        <v>79</v>
      </c>
      <c r="B80" s="161"/>
      <c r="C80" s="161"/>
      <c r="D80" s="161"/>
      <c r="E80" s="154" t="s">
        <v>75</v>
      </c>
      <c r="F80" s="81"/>
      <c r="G80" s="166" t="s">
        <v>80</v>
      </c>
      <c r="H80" s="167"/>
      <c r="I80"/>
      <c r="J80"/>
      <c r="K80" s="10"/>
      <c r="L80" s="10"/>
      <c r="M80" s="10"/>
      <c r="N80" s="10"/>
      <c r="O80" s="10"/>
      <c r="P80" s="10"/>
      <c r="Q80" s="10"/>
      <c r="R80" s="10"/>
    </row>
    <row r="81" spans="1:15" ht="15" thickBot="1" x14ac:dyDescent="0.35">
      <c r="A81" s="77" t="s">
        <v>81</v>
      </c>
      <c r="B81" s="76"/>
      <c r="C81" s="78"/>
      <c r="D81" s="78"/>
      <c r="E81" s="76"/>
      <c r="F81" s="76"/>
      <c r="G81" s="173" t="str">
        <f>IF((AND(G75="COFUNDING SUFFICIENT",G76="TOTAL WITHIN MAX.",G77="MISC. COSTS PERMISSIBLE",G78="NO OVERHEADS APPLIED",G79="STAFF COSTS JUSTIFIED",G80="ALL COSTS ATTRIBUTED")), "POTENTIALLY ELIGIBLE", "INELIGIBLE")</f>
        <v>INELIGIBLE</v>
      </c>
      <c r="H81" s="174"/>
      <c r="I81"/>
      <c r="J81"/>
      <c r="K81" s="10"/>
      <c r="L81" s="10"/>
      <c r="M81" s="10"/>
      <c r="N81" s="10"/>
      <c r="O81" s="10"/>
    </row>
    <row r="82" spans="1:15" x14ac:dyDescent="0.3">
      <c r="A82" s="10"/>
      <c r="B82" s="10"/>
      <c r="C82" s="11"/>
      <c r="D82" s="11"/>
      <c r="E82" s="10"/>
      <c r="F82" s="10"/>
      <c r="G82" s="10"/>
      <c r="H82" s="11"/>
      <c r="I82" s="10"/>
      <c r="J82" s="10"/>
      <c r="K82" s="10"/>
      <c r="L82" s="10"/>
      <c r="M82" s="10"/>
      <c r="N82" s="10"/>
      <c r="O82" s="10"/>
    </row>
  </sheetData>
  <sheetProtection selectLockedCells="1"/>
  <protectedRanges>
    <protectedRange sqref="B61:D64 A65:D72 A34:D36 A47:D49 A60:D60 B8:D19 A8:A12 A17:A19 B37:D40 B50:D53 B21:D29 A21:A24 A30:D32 A41:D45 A54:D58" name="Range1"/>
    <protectedRange sqref="H21:H30 H34:H43 H47:H56 H60:H69 H8:H17" name="Range2"/>
  </protectedRanges>
  <mergeCells count="27">
    <mergeCell ref="G81:H81"/>
    <mergeCell ref="A77:B77"/>
    <mergeCell ref="A76:B76"/>
    <mergeCell ref="B3:H3"/>
    <mergeCell ref="B2:H2"/>
    <mergeCell ref="F47:F56"/>
    <mergeCell ref="F60:F69"/>
    <mergeCell ref="G78:H78"/>
    <mergeCell ref="F21:F30"/>
    <mergeCell ref="F34:F43"/>
    <mergeCell ref="D5:E5"/>
    <mergeCell ref="G5:H5"/>
    <mergeCell ref="B1:H1"/>
    <mergeCell ref="I8:I17"/>
    <mergeCell ref="I21:I30"/>
    <mergeCell ref="I34:I43"/>
    <mergeCell ref="A80:D80"/>
    <mergeCell ref="A79:D79"/>
    <mergeCell ref="A78:D78"/>
    <mergeCell ref="G79:H79"/>
    <mergeCell ref="G80:H80"/>
    <mergeCell ref="F8:F17"/>
    <mergeCell ref="I47:I56"/>
    <mergeCell ref="I60:I69"/>
    <mergeCell ref="G75:H75"/>
    <mergeCell ref="G76:H76"/>
    <mergeCell ref="G77:H77"/>
  </mergeCells>
  <conditionalFormatting sqref="G76">
    <cfRule type="expression" dxfId="28" priority="19">
      <formula>$E$71&lt;=20000</formula>
    </cfRule>
    <cfRule type="expression" dxfId="27" priority="20">
      <formula>$E$71&gt;20000</formula>
    </cfRule>
  </conditionalFormatting>
  <conditionalFormatting sqref="G81">
    <cfRule type="expression" dxfId="26" priority="11">
      <formula>$G$81="POTENTIALLY ELIGIBLE"</formula>
    </cfRule>
    <cfRule type="expression" dxfId="25" priority="12">
      <formula>$G$81="INELIGIBLE"</formula>
    </cfRule>
  </conditionalFormatting>
  <conditionalFormatting sqref="G75">
    <cfRule type="expression" dxfId="24" priority="21">
      <formula>E75&gt;=0.2</formula>
    </cfRule>
    <cfRule type="expression" dxfId="23" priority="22">
      <formula>E75&lt;0.2</formula>
    </cfRule>
  </conditionalFormatting>
  <conditionalFormatting sqref="G77">
    <cfRule type="expression" dxfId="22" priority="23">
      <formula>E77&lt;=0.05</formula>
    </cfRule>
    <cfRule type="expression" dxfId="21" priority="24">
      <formula>E77&gt;0.05</formula>
    </cfRule>
  </conditionalFormatting>
  <conditionalFormatting sqref="G80">
    <cfRule type="expression" dxfId="20" priority="13">
      <formula>$G$80="ALL COSTS ATTRIBUTED"</formula>
    </cfRule>
    <cfRule type="expression" dxfId="19" priority="14">
      <formula>$G$80="COSTS NOT ATTRIBUTED"</formula>
    </cfRule>
  </conditionalFormatting>
  <conditionalFormatting sqref="G78">
    <cfRule type="expression" dxfId="18" priority="9">
      <formula>$G$78="NO OVERHEADS APPLIED"</formula>
    </cfRule>
    <cfRule type="expression" dxfId="17" priority="10">
      <formula>$G$78="OVERHEADS APPLIED"</formula>
    </cfRule>
  </conditionalFormatting>
  <conditionalFormatting sqref="G79">
    <cfRule type="expression" dxfId="16" priority="5">
      <formula>$G$79="STAFF COSTS JUSTIFIED"</formula>
    </cfRule>
    <cfRule type="expression" dxfId="15" priority="6">
      <formula>$G$79="STAFF COSTS NOT JUSTIFIED"</formula>
    </cfRule>
  </conditionalFormatting>
  <conditionalFormatting sqref="E71">
    <cfRule type="expression" dxfId="14" priority="3">
      <formula>$E$71&gt;20000</formula>
    </cfRule>
  </conditionalFormatting>
  <conditionalFormatting sqref="H71">
    <cfRule type="expression" dxfId="13" priority="2">
      <formula>$H$71/$E$71&lt;0.2</formula>
    </cfRule>
  </conditionalFormatting>
  <conditionalFormatting sqref="E70">
    <cfRule type="expression" dxfId="12" priority="1">
      <formula>$E$70/$E$71&gt;0.05</formula>
    </cfRule>
  </conditionalFormatting>
  <dataValidations count="4">
    <dataValidation allowBlank="1" showInputMessage="1" showErrorMessage="1" promptTitle="Instructions" prompt="Please list and name individual project staff if known (i.e. [ROLE] - [NAME])_x000a__x000a_Please limit project staff to a maximum of 10. If necessary, group more staff together where possible (e.g. Research Assistants)." sqref="B8:B17" xr:uid="{00000000-0002-0000-0100-000000000000}"/>
    <dataValidation allowBlank="1" showInputMessage="1" showErrorMessage="1" promptTitle="Instructions" prompt="Please fill in additional budget notes as you see fit. Not every budget lines require additional notes, but the justification of each budget line should be clear to the reviewers." sqref="J21:J30 J34:J43 J47:J56 J60:J69 J8:J17" xr:uid="{00000000-0002-0000-0100-000001000000}"/>
    <dataValidation allowBlank="1" showInputMessage="1" showErrorMessage="1" promptTitle="Logo" prompt="Click the area above to add an organizational logo (optional)" sqref="K4:O4" xr:uid="{00000000-0002-0000-0100-000002000000}"/>
    <dataValidation allowBlank="1" showInputMessage="1" showErrorMessage="1" promptTitle="Instructions" prompt="Please list and name individual project staff if known (i.e. [ROLE] - [NAME])_x000a__x000a_Ensure the level of effort is justified in and corresponds to the Project Proposal's 'Proposed Activities and Timeline' section." sqref="A8:A17" xr:uid="{00000000-0002-0000-0100-000003000000}"/>
  </dataValidations>
  <pageMargins left="0.7" right="0.7" top="0.75" bottom="0.75" header="0.3" footer="0.3"/>
  <pageSetup paperSize="9" scale="34"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4000000}">
          <x14:formula1>
            <xm:f>Lists!$A$1:$A$4</xm:f>
          </x14:formula1>
          <xm:sqref>C8:C17</xm:sqref>
        </x14:dataValidation>
        <x14:dataValidation type="list" allowBlank="1" showInputMessage="1" showErrorMessage="1" xr:uid="{00000000-0002-0000-0100-000005000000}">
          <x14:formula1>
            <xm:f>Lists!$C$5:$C$6</xm:f>
          </x14:formula1>
          <xm:sqref>G80:H80</xm:sqref>
        </x14:dataValidation>
        <x14:dataValidation type="list" allowBlank="1" showInputMessage="1" showErrorMessage="1" xr:uid="{00000000-0002-0000-0100-000006000000}">
          <x14:formula1>
            <xm:f>Lists!$C$3:$C$4</xm:f>
          </x14:formula1>
          <xm:sqref>G79:H79</xm:sqref>
        </x14:dataValidation>
        <x14:dataValidation type="list" allowBlank="1" showInputMessage="1" showErrorMessage="1" xr:uid="{00000000-0002-0000-0100-000007000000}">
          <x14:formula1>
            <xm:f>Lists!$C$1:$C$2</xm:f>
          </x14:formula1>
          <xm:sqref>G78:H78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8"/>
  <sheetViews>
    <sheetView tabSelected="1" zoomScaleNormal="100" workbookViewId="0">
      <selection activeCell="B8" sqref="B8"/>
    </sheetView>
  </sheetViews>
  <sheetFormatPr defaultRowHeight="14.4" x14ac:dyDescent="0.3"/>
  <cols>
    <col min="1" max="1" width="25.44140625" customWidth="1"/>
    <col min="2" max="2" width="115.21875" customWidth="1"/>
  </cols>
  <sheetData>
    <row r="1" spans="1:3" ht="22.5" customHeight="1" x14ac:dyDescent="0.3">
      <c r="A1" s="7" t="s">
        <v>17</v>
      </c>
      <c r="B1" s="43" t="str">
        <f>IF(('Budget Proposal'!B1="Please fill in"),"",'Budget Proposal'!B1)</f>
        <v/>
      </c>
      <c r="C1" s="41"/>
    </row>
    <row r="2" spans="1:3" ht="22.5" customHeight="1" x14ac:dyDescent="0.3">
      <c r="A2" s="8" t="s">
        <v>19</v>
      </c>
      <c r="B2" s="43" t="str">
        <f>IF(('Budget Proposal'!B2="Please fill in"),"",'Budget Proposal'!B2)</f>
        <v/>
      </c>
      <c r="C2" s="41"/>
    </row>
    <row r="3" spans="1:3" ht="22.5" customHeight="1" x14ac:dyDescent="0.3">
      <c r="A3" s="8" t="s">
        <v>20</v>
      </c>
      <c r="B3" s="47" t="str">
        <f>IF(('Budget Proposal'!B3="Press Ctrl+; (semi-colon)"),"",'Budget Proposal'!B3)</f>
        <v/>
      </c>
      <c r="C3" s="41"/>
    </row>
    <row r="5" spans="1:3" ht="39.6" x14ac:dyDescent="0.3">
      <c r="A5" s="33" t="s">
        <v>82</v>
      </c>
      <c r="B5" s="34" t="s">
        <v>83</v>
      </c>
    </row>
    <row r="6" spans="1:3" ht="210" customHeight="1" x14ac:dyDescent="0.3">
      <c r="A6" s="42"/>
      <c r="B6" s="152" t="s">
        <v>84</v>
      </c>
    </row>
    <row r="7" spans="1:3" ht="26.4" x14ac:dyDescent="0.3">
      <c r="A7" s="33" t="s">
        <v>85</v>
      </c>
      <c r="B7" s="34" t="s">
        <v>86</v>
      </c>
    </row>
    <row r="8" spans="1:3" ht="210" customHeight="1" x14ac:dyDescent="0.3">
      <c r="A8" s="42"/>
      <c r="B8" s="152" t="s">
        <v>87</v>
      </c>
    </row>
  </sheetData>
  <pageMargins left="0.7" right="0.7" top="0.75" bottom="0.75" header="0.3" footer="0.3"/>
  <pageSetup paperSize="9"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83"/>
  <sheetViews>
    <sheetView zoomScaleNormal="100" workbookViewId="0">
      <pane ySplit="6" topLeftCell="A38" activePane="bottomLeft" state="frozen"/>
      <selection pane="bottomLeft" activeCell="G42" sqref="G42"/>
    </sheetView>
  </sheetViews>
  <sheetFormatPr defaultColWidth="8.77734375" defaultRowHeight="14.4" x14ac:dyDescent="0.3"/>
  <cols>
    <col min="1" max="1" width="48.77734375" style="4" customWidth="1"/>
    <col min="2" max="2" width="17.77734375" style="4" customWidth="1"/>
    <col min="3" max="3" width="14" style="6" customWidth="1"/>
    <col min="4" max="4" width="14.21875" style="6" customWidth="1"/>
    <col min="5" max="5" width="14.21875" style="4" customWidth="1"/>
    <col min="6" max="6" width="3.5546875" style="4" customWidth="1"/>
    <col min="7" max="7" width="14.21875" style="4" customWidth="1"/>
    <col min="8" max="8" width="11.77734375" style="4" customWidth="1"/>
    <col min="9" max="9" width="8.5546875" style="6" customWidth="1"/>
    <col min="10" max="10" width="3.5546875" style="4" customWidth="1"/>
    <col min="11" max="11" width="110.5546875" style="4" customWidth="1"/>
    <col min="12" max="16" width="8.77734375" style="4"/>
    <col min="17" max="17" width="3.5546875" style="4" customWidth="1"/>
    <col min="18" max="16384" width="8.77734375" style="4"/>
  </cols>
  <sheetData>
    <row r="1" spans="1:30" ht="22.5" customHeight="1" x14ac:dyDescent="0.3">
      <c r="A1" s="8" t="s">
        <v>17</v>
      </c>
      <c r="B1" s="181" t="str">
        <f>IF(('Budget Proposal'!B1="Please fill in"),"",'Budget Proposal'!B1)</f>
        <v/>
      </c>
      <c r="C1" s="181"/>
      <c r="D1" s="181"/>
      <c r="E1" s="181"/>
      <c r="F1" s="181"/>
      <c r="G1" s="181"/>
      <c r="H1" s="181"/>
      <c r="I1" s="181"/>
      <c r="J1" s="181"/>
      <c r="K1"/>
      <c r="L1" s="46"/>
      <c r="M1" s="46"/>
      <c r="N1" s="46"/>
      <c r="O1" s="46"/>
      <c r="P1" s="46"/>
      <c r="Q1"/>
      <c r="R1"/>
      <c r="S1"/>
      <c r="T1"/>
      <c r="U1"/>
      <c r="V1"/>
      <c r="W1"/>
      <c r="X1"/>
      <c r="Y1"/>
      <c r="Z1"/>
      <c r="AA1"/>
      <c r="AB1"/>
      <c r="AC1"/>
      <c r="AD1"/>
    </row>
    <row r="2" spans="1:30" ht="22.5" customHeight="1" x14ac:dyDescent="0.3">
      <c r="A2" s="7" t="s">
        <v>19</v>
      </c>
      <c r="B2" s="181" t="str">
        <f>IF(('Budget Proposal'!B2="Please fill in"),"",'Budget Proposal'!B2)</f>
        <v/>
      </c>
      <c r="C2" s="181"/>
      <c r="D2" s="181"/>
      <c r="E2" s="181"/>
      <c r="F2" s="181"/>
      <c r="G2" s="181"/>
      <c r="H2" s="181"/>
      <c r="I2" s="181"/>
      <c r="J2" s="181"/>
      <c r="K2"/>
      <c r="L2" s="46"/>
      <c r="M2" s="46"/>
      <c r="N2" s="46"/>
      <c r="O2" s="46"/>
      <c r="P2" s="46"/>
      <c r="Q2" s="44"/>
      <c r="R2"/>
      <c r="S2"/>
      <c r="T2"/>
      <c r="U2"/>
      <c r="V2"/>
      <c r="W2"/>
      <c r="X2"/>
      <c r="Y2"/>
      <c r="Z2"/>
      <c r="AA2"/>
      <c r="AB2"/>
      <c r="AC2"/>
      <c r="AD2"/>
    </row>
    <row r="3" spans="1:30" ht="22.5" customHeight="1" x14ac:dyDescent="0.3">
      <c r="A3" s="7" t="s">
        <v>20</v>
      </c>
      <c r="B3" s="180" t="s">
        <v>88</v>
      </c>
      <c r="C3" s="180"/>
      <c r="D3" s="180"/>
      <c r="E3" s="133" t="s">
        <v>89</v>
      </c>
      <c r="F3" s="132"/>
      <c r="G3" s="180" t="s">
        <v>18</v>
      </c>
      <c r="H3" s="180"/>
      <c r="I3" s="180"/>
      <c r="J3" s="132"/>
      <c r="K3"/>
      <c r="L3" s="46"/>
      <c r="M3" s="46"/>
      <c r="N3" s="46"/>
      <c r="O3" s="46"/>
      <c r="P3" s="46"/>
      <c r="Q3" s="44"/>
      <c r="R3"/>
      <c r="S3"/>
      <c r="T3"/>
      <c r="U3"/>
      <c r="V3"/>
      <c r="W3"/>
      <c r="X3"/>
      <c r="Y3"/>
      <c r="Z3"/>
      <c r="AA3"/>
      <c r="AB3"/>
      <c r="AC3"/>
      <c r="AD3"/>
    </row>
    <row r="4" spans="1:30" ht="15" customHeight="1" thickBot="1" x14ac:dyDescent="0.35">
      <c r="A4" s="5"/>
      <c r="G4" s="91" t="s">
        <v>90</v>
      </c>
      <c r="K4" s="91" t="s">
        <v>91</v>
      </c>
      <c r="L4" s="46"/>
      <c r="M4" s="46"/>
      <c r="N4" s="46"/>
      <c r="O4" s="46"/>
      <c r="P4" s="46"/>
      <c r="Q4"/>
      <c r="R4"/>
      <c r="S4"/>
      <c r="T4"/>
      <c r="U4"/>
      <c r="V4"/>
      <c r="W4"/>
      <c r="X4"/>
      <c r="Y4"/>
      <c r="Z4"/>
      <c r="AA4"/>
      <c r="AB4"/>
      <c r="AC4"/>
      <c r="AD4"/>
    </row>
    <row r="5" spans="1:30" ht="36" customHeight="1" thickBot="1" x14ac:dyDescent="0.35">
      <c r="A5" s="9"/>
      <c r="B5" s="10"/>
      <c r="C5" s="11"/>
      <c r="D5" s="176" t="s">
        <v>92</v>
      </c>
      <c r="E5" s="177"/>
      <c r="F5" s="10"/>
      <c r="G5" s="178" t="s">
        <v>93</v>
      </c>
      <c r="H5" s="182"/>
      <c r="I5" s="183"/>
      <c r="J5" s="10"/>
      <c r="K5" s="10"/>
      <c r="L5" s="10"/>
      <c r="M5" s="10"/>
      <c r="N5" s="45"/>
      <c r="O5" s="10"/>
      <c r="P5" s="10"/>
      <c r="Q5"/>
      <c r="R5"/>
      <c r="S5"/>
      <c r="T5"/>
      <c r="U5"/>
      <c r="V5"/>
      <c r="W5"/>
      <c r="X5"/>
      <c r="Y5"/>
      <c r="Z5"/>
      <c r="AA5"/>
      <c r="AB5"/>
      <c r="AC5"/>
      <c r="AD5"/>
    </row>
    <row r="6" spans="1:30" ht="15" thickBot="1" x14ac:dyDescent="0.35">
      <c r="A6" s="58" t="s">
        <v>24</v>
      </c>
      <c r="B6" s="59" t="s">
        <v>25</v>
      </c>
      <c r="C6" s="60" t="s">
        <v>26</v>
      </c>
      <c r="D6" s="61" t="s">
        <v>27</v>
      </c>
      <c r="E6" s="59" t="s">
        <v>28</v>
      </c>
      <c r="F6" s="62"/>
      <c r="G6" s="59" t="s">
        <v>94</v>
      </c>
      <c r="H6" s="92" t="s">
        <v>95</v>
      </c>
      <c r="I6" s="61" t="s">
        <v>96</v>
      </c>
      <c r="J6" s="93"/>
      <c r="K6" s="63" t="s">
        <v>97</v>
      </c>
      <c r="L6"/>
      <c r="M6"/>
      <c r="N6"/>
      <c r="O6"/>
      <c r="P6"/>
      <c r="Q6"/>
      <c r="R6"/>
      <c r="S6"/>
      <c r="T6"/>
      <c r="U6"/>
      <c r="V6"/>
      <c r="W6"/>
      <c r="X6"/>
      <c r="Y6"/>
      <c r="Z6"/>
      <c r="AA6"/>
      <c r="AB6"/>
      <c r="AC6"/>
      <c r="AD6"/>
    </row>
    <row r="7" spans="1:30" ht="15" thickBot="1" x14ac:dyDescent="0.35">
      <c r="A7" s="12" t="s">
        <v>31</v>
      </c>
      <c r="B7" s="13"/>
      <c r="C7" s="14"/>
      <c r="D7" s="15"/>
      <c r="E7" s="16"/>
      <c r="F7" s="17"/>
      <c r="G7" s="18"/>
      <c r="H7" s="18"/>
      <c r="I7" s="19"/>
      <c r="J7" s="17"/>
      <c r="K7" s="55" t="s">
        <v>31</v>
      </c>
      <c r="L7"/>
      <c r="M7"/>
      <c r="N7"/>
      <c r="O7"/>
      <c r="P7"/>
      <c r="Q7"/>
      <c r="R7"/>
      <c r="S7"/>
      <c r="T7"/>
      <c r="U7"/>
      <c r="V7"/>
      <c r="W7"/>
      <c r="X7"/>
      <c r="Y7"/>
      <c r="Z7"/>
      <c r="AA7"/>
      <c r="AB7"/>
      <c r="AC7"/>
      <c r="AD7"/>
    </row>
    <row r="8" spans="1:30" x14ac:dyDescent="0.3">
      <c r="A8" s="108" t="str">
        <f>IF('Budget Proposal'!A8="", "", 'Budget Proposal'!A8)</f>
        <v>Researcher - Jane Doe</v>
      </c>
      <c r="B8" s="109">
        <f>IF('Budget Proposal'!B8="", "", 'Budget Proposal'!B8)</f>
        <v>150</v>
      </c>
      <c r="C8" s="110" t="str">
        <f>IF('Budget Proposal'!C8="", "", 'Budget Proposal'!C8)</f>
        <v>Day(s)</v>
      </c>
      <c r="D8" s="111">
        <f>IF('Budget Proposal'!D8="", "", 'Budget Proposal'!D8)</f>
        <v>3</v>
      </c>
      <c r="E8" s="118">
        <f>IF(OR(B8="",D8=""), "", B8*D8)</f>
        <v>450</v>
      </c>
      <c r="F8" s="168"/>
      <c r="G8" s="134"/>
      <c r="H8" s="120">
        <f>IFERROR(IF(AND(E8="",G8=""), "", E8-G8),"")</f>
        <v>450</v>
      </c>
      <c r="I8" s="121">
        <f>IFERROR(IF(AND(E8="",G8=""), "", G8/E8-1),"")</f>
        <v>-1</v>
      </c>
      <c r="J8" s="90"/>
      <c r="K8" s="138"/>
      <c r="L8"/>
      <c r="M8"/>
      <c r="N8"/>
      <c r="O8"/>
      <c r="P8"/>
      <c r="Q8"/>
      <c r="R8"/>
      <c r="S8"/>
      <c r="T8"/>
      <c r="U8"/>
      <c r="V8"/>
      <c r="W8"/>
      <c r="X8"/>
      <c r="Y8"/>
      <c r="Z8"/>
      <c r="AA8"/>
      <c r="AB8"/>
      <c r="AC8"/>
      <c r="AD8"/>
    </row>
    <row r="9" spans="1:30" x14ac:dyDescent="0.3">
      <c r="A9" s="112" t="str">
        <f>IF('Budget Proposal'!A9="", "", 'Budget Proposal'!A9)</f>
        <v>Facilitator</v>
      </c>
      <c r="B9" s="113">
        <f>IF('Budget Proposal'!B9="", "", 'Budget Proposal'!B9)</f>
        <v>40</v>
      </c>
      <c r="C9" s="114" t="str">
        <f>IF('Budget Proposal'!C9="", "", 'Budget Proposal'!C9)</f>
        <v>Hour(s)</v>
      </c>
      <c r="D9" s="115">
        <f>IF('Budget Proposal'!D9="", "", 'Budget Proposal'!D9)</f>
        <v>4</v>
      </c>
      <c r="E9" s="119">
        <f t="shared" ref="E9:E10" si="0">IF(OR(B9="",D9=""), "", B9*D9)</f>
        <v>160</v>
      </c>
      <c r="F9" s="168"/>
      <c r="G9" s="135"/>
      <c r="H9" s="122">
        <f t="shared" ref="H9:H17" si="1">IFERROR(IF(AND(E9="",G9=""), "", E9-G9),"")</f>
        <v>160</v>
      </c>
      <c r="I9" s="123">
        <f t="shared" ref="I9:I17" si="2">IFERROR(IF(AND(E9="",G9=""), "", G9/E9-1),"")</f>
        <v>-1</v>
      </c>
      <c r="J9" s="90"/>
      <c r="K9" s="137"/>
      <c r="L9"/>
      <c r="M9"/>
      <c r="N9"/>
      <c r="O9"/>
      <c r="P9"/>
      <c r="Q9"/>
      <c r="R9"/>
      <c r="S9"/>
      <c r="T9"/>
      <c r="U9"/>
      <c r="V9"/>
      <c r="W9"/>
      <c r="X9"/>
      <c r="Y9"/>
      <c r="Z9"/>
      <c r="AA9"/>
      <c r="AB9"/>
      <c r="AC9"/>
      <c r="AD9"/>
    </row>
    <row r="10" spans="1:30" x14ac:dyDescent="0.3">
      <c r="A10" s="112" t="str">
        <f>IF('Budget Proposal'!A10="", "", 'Budget Proposal'!A10)</f>
        <v>Speaker</v>
      </c>
      <c r="B10" s="113">
        <f>IF('Budget Proposal'!B10="", "", 'Budget Proposal'!B10)</f>
        <v>250</v>
      </c>
      <c r="C10" s="114" t="str">
        <f>IF('Budget Proposal'!C10="", "", 'Budget Proposal'!C10)</f>
        <v>Fixed fee</v>
      </c>
      <c r="D10" s="115">
        <f>IF('Budget Proposal'!D10="", "", 'Budget Proposal'!D10)</f>
        <v>1</v>
      </c>
      <c r="E10" s="119">
        <f t="shared" si="0"/>
        <v>250</v>
      </c>
      <c r="F10" s="168"/>
      <c r="G10" s="135"/>
      <c r="H10" s="122">
        <f t="shared" si="1"/>
        <v>250</v>
      </c>
      <c r="I10" s="123">
        <f t="shared" si="2"/>
        <v>-1</v>
      </c>
      <c r="J10" s="90"/>
      <c r="K10" s="137"/>
      <c r="L10"/>
      <c r="M10"/>
      <c r="N10"/>
      <c r="O10"/>
      <c r="P10"/>
      <c r="Q10"/>
      <c r="R10"/>
      <c r="S10"/>
      <c r="T10"/>
      <c r="U10"/>
      <c r="V10"/>
      <c r="W10"/>
      <c r="X10"/>
      <c r="Y10"/>
      <c r="Z10"/>
      <c r="AA10"/>
      <c r="AB10"/>
      <c r="AC10"/>
      <c r="AD10"/>
    </row>
    <row r="11" spans="1:30" ht="15" customHeight="1" x14ac:dyDescent="0.3">
      <c r="A11" s="116" t="str">
        <f>IF('Budget Proposal'!A11="", "", 'Budget Proposal'!A11)</f>
        <v>Translator/interpreter</v>
      </c>
      <c r="B11" s="113" t="str">
        <f>IF('Budget Proposal'!B11="", "", 'Budget Proposal'!B11)</f>
        <v/>
      </c>
      <c r="C11" s="114" t="str">
        <f>IF('Budget Proposal'!C11="", "", 'Budget Proposal'!C11)</f>
        <v/>
      </c>
      <c r="D11" s="115" t="str">
        <f>IF('Budget Proposal'!D11="", "", 'Budget Proposal'!D11)</f>
        <v/>
      </c>
      <c r="E11" s="119" t="str">
        <f>IF(OR(B11="",D11=""), "", B11*D11)</f>
        <v/>
      </c>
      <c r="F11" s="168"/>
      <c r="G11" s="135"/>
      <c r="H11" s="122" t="str">
        <f t="shared" si="1"/>
        <v/>
      </c>
      <c r="I11" s="123" t="str">
        <f t="shared" si="2"/>
        <v/>
      </c>
      <c r="J11" s="90"/>
      <c r="K11" s="137"/>
      <c r="L11"/>
      <c r="M11"/>
      <c r="N11"/>
      <c r="O11"/>
      <c r="P11"/>
      <c r="Q11"/>
      <c r="R11"/>
      <c r="S11"/>
      <c r="T11"/>
      <c r="U11"/>
      <c r="V11"/>
      <c r="W11"/>
      <c r="X11"/>
      <c r="Y11"/>
      <c r="Z11"/>
      <c r="AA11"/>
      <c r="AB11"/>
      <c r="AC11"/>
      <c r="AD11"/>
    </row>
    <row r="12" spans="1:30" x14ac:dyDescent="0.3">
      <c r="A12" s="112" t="str">
        <f>IF('Budget Proposal'!A12="", "", 'Budget Proposal'!A12)</f>
        <v>Copy-editor/designer</v>
      </c>
      <c r="B12" s="113" t="str">
        <f>IF('Budget Proposal'!B12="", "", 'Budget Proposal'!B12)</f>
        <v/>
      </c>
      <c r="C12" s="114" t="str">
        <f>IF('Budget Proposal'!C12="", "", 'Budget Proposal'!C12)</f>
        <v/>
      </c>
      <c r="D12" s="115" t="str">
        <f>IF('Budget Proposal'!D12="", "", 'Budget Proposal'!D12)</f>
        <v/>
      </c>
      <c r="E12" s="119" t="str">
        <f t="shared" ref="E12:E17" si="3">IF(OR(B12="",D12=""), "", B12*D12)</f>
        <v/>
      </c>
      <c r="F12" s="168"/>
      <c r="G12" s="135"/>
      <c r="H12" s="122" t="str">
        <f t="shared" si="1"/>
        <v/>
      </c>
      <c r="I12" s="123" t="str">
        <f t="shared" si="2"/>
        <v/>
      </c>
      <c r="J12" s="90"/>
      <c r="K12" s="137"/>
      <c r="L12"/>
      <c r="M12"/>
      <c r="N12"/>
      <c r="O12"/>
      <c r="P12"/>
      <c r="Q12"/>
      <c r="R12"/>
      <c r="S12"/>
      <c r="T12"/>
      <c r="U12"/>
      <c r="V12"/>
      <c r="W12"/>
      <c r="X12"/>
      <c r="Y12"/>
      <c r="Z12"/>
      <c r="AA12"/>
      <c r="AB12"/>
      <c r="AC12"/>
      <c r="AD12"/>
    </row>
    <row r="13" spans="1:30" x14ac:dyDescent="0.3">
      <c r="A13" s="117" t="str">
        <f>IF('Budget Proposal'!A13="", "", 'Budget Proposal'!A13)</f>
        <v>Etc. Please edit and complete as required</v>
      </c>
      <c r="B13" s="113" t="str">
        <f>IF('Budget Proposal'!B13="", "", 'Budget Proposal'!B13)</f>
        <v/>
      </c>
      <c r="C13" s="114" t="str">
        <f>IF('Budget Proposal'!C13="", "", 'Budget Proposal'!C13)</f>
        <v/>
      </c>
      <c r="D13" s="115" t="str">
        <f>IF('Budget Proposal'!D13="", "", 'Budget Proposal'!D13)</f>
        <v/>
      </c>
      <c r="E13" s="119" t="str">
        <f t="shared" si="3"/>
        <v/>
      </c>
      <c r="F13" s="168"/>
      <c r="G13" s="135"/>
      <c r="H13" s="122" t="str">
        <f t="shared" si="1"/>
        <v/>
      </c>
      <c r="I13" s="123" t="str">
        <f t="shared" si="2"/>
        <v/>
      </c>
      <c r="J13" s="90"/>
      <c r="K13" s="137"/>
      <c r="L13"/>
      <c r="M13"/>
      <c r="N13"/>
      <c r="O13"/>
      <c r="P13"/>
      <c r="Q13"/>
      <c r="R13"/>
      <c r="S13"/>
      <c r="T13"/>
      <c r="U13"/>
      <c r="V13"/>
      <c r="W13"/>
      <c r="X13"/>
      <c r="Y13"/>
      <c r="Z13"/>
      <c r="AA13"/>
      <c r="AB13"/>
      <c r="AC13"/>
      <c r="AD13"/>
    </row>
    <row r="14" spans="1:30" x14ac:dyDescent="0.3">
      <c r="A14" s="112" t="str">
        <f>IF('Budget Proposal'!A14="", "", 'Budget Proposal'!A14)</f>
        <v/>
      </c>
      <c r="B14" s="113" t="str">
        <f>IF('Budget Proposal'!B14="", "", 'Budget Proposal'!B14)</f>
        <v/>
      </c>
      <c r="C14" s="114" t="str">
        <f>IF('Budget Proposal'!C14="", "", 'Budget Proposal'!C14)</f>
        <v/>
      </c>
      <c r="D14" s="115" t="str">
        <f>IF('Budget Proposal'!D14="", "", 'Budget Proposal'!D14)</f>
        <v/>
      </c>
      <c r="E14" s="119" t="str">
        <f t="shared" si="3"/>
        <v/>
      </c>
      <c r="F14" s="168"/>
      <c r="G14" s="135"/>
      <c r="H14" s="122" t="str">
        <f t="shared" si="1"/>
        <v/>
      </c>
      <c r="I14" s="123" t="str">
        <f t="shared" si="2"/>
        <v/>
      </c>
      <c r="J14" s="90"/>
      <c r="K14" s="137"/>
      <c r="L14"/>
      <c r="M14"/>
      <c r="N14"/>
      <c r="O14"/>
      <c r="P14"/>
      <c r="Q14"/>
      <c r="R14"/>
      <c r="S14"/>
      <c r="T14"/>
      <c r="U14"/>
      <c r="V14"/>
      <c r="W14"/>
      <c r="X14"/>
      <c r="Y14"/>
      <c r="Z14"/>
      <c r="AA14"/>
      <c r="AB14"/>
      <c r="AC14"/>
      <c r="AD14"/>
    </row>
    <row r="15" spans="1:30" x14ac:dyDescent="0.3">
      <c r="A15" s="112" t="str">
        <f>IF('Budget Proposal'!A15="", "", 'Budget Proposal'!A15)</f>
        <v/>
      </c>
      <c r="B15" s="113" t="str">
        <f>IF('Budget Proposal'!B15="", "", 'Budget Proposal'!B15)</f>
        <v/>
      </c>
      <c r="C15" s="114" t="str">
        <f>IF('Budget Proposal'!C15="", "", 'Budget Proposal'!C15)</f>
        <v/>
      </c>
      <c r="D15" s="115" t="str">
        <f>IF('Budget Proposal'!D15="", "", 'Budget Proposal'!D15)</f>
        <v/>
      </c>
      <c r="E15" s="119" t="str">
        <f t="shared" si="3"/>
        <v/>
      </c>
      <c r="F15" s="168"/>
      <c r="G15" s="135"/>
      <c r="H15" s="122" t="str">
        <f t="shared" si="1"/>
        <v/>
      </c>
      <c r="I15" s="123" t="str">
        <f t="shared" si="2"/>
        <v/>
      </c>
      <c r="J15" s="90"/>
      <c r="K15" s="137"/>
      <c r="L15"/>
      <c r="M15"/>
      <c r="N15"/>
      <c r="O15"/>
      <c r="P15"/>
      <c r="Q15"/>
      <c r="R15"/>
      <c r="S15"/>
      <c r="T15"/>
      <c r="U15"/>
      <c r="V15"/>
      <c r="W15"/>
      <c r="X15"/>
      <c r="Y15"/>
      <c r="Z15"/>
      <c r="AA15"/>
      <c r="AB15"/>
      <c r="AC15"/>
      <c r="AD15"/>
    </row>
    <row r="16" spans="1:30" x14ac:dyDescent="0.3">
      <c r="A16" s="112" t="str">
        <f>IF('Budget Proposal'!A16="", "", 'Budget Proposal'!A16)</f>
        <v/>
      </c>
      <c r="B16" s="113" t="str">
        <f>IF('Budget Proposal'!B16="", "", 'Budget Proposal'!B16)</f>
        <v/>
      </c>
      <c r="C16" s="114" t="str">
        <f>IF('Budget Proposal'!C16="", "", 'Budget Proposal'!C16)</f>
        <v/>
      </c>
      <c r="D16" s="115" t="str">
        <f>IF('Budget Proposal'!D16="", "", 'Budget Proposal'!D16)</f>
        <v/>
      </c>
      <c r="E16" s="119" t="str">
        <f t="shared" si="3"/>
        <v/>
      </c>
      <c r="F16" s="168"/>
      <c r="G16" s="135"/>
      <c r="H16" s="122" t="str">
        <f t="shared" si="1"/>
        <v/>
      </c>
      <c r="I16" s="123" t="str">
        <f t="shared" si="2"/>
        <v/>
      </c>
      <c r="J16" s="90"/>
      <c r="K16" s="137"/>
      <c r="L16"/>
      <c r="M16"/>
      <c r="N16"/>
      <c r="O16"/>
      <c r="P16"/>
      <c r="Q16"/>
      <c r="R16"/>
      <c r="S16"/>
      <c r="T16"/>
      <c r="U16"/>
      <c r="V16"/>
      <c r="W16"/>
      <c r="X16"/>
      <c r="Y16"/>
      <c r="Z16"/>
      <c r="AA16"/>
      <c r="AB16"/>
      <c r="AC16"/>
      <c r="AD16"/>
    </row>
    <row r="17" spans="1:30" ht="15" thickBot="1" x14ac:dyDescent="0.35">
      <c r="A17" s="112" t="str">
        <f>IF('Budget Proposal'!A17="", "", 'Budget Proposal'!A17)</f>
        <v/>
      </c>
      <c r="B17" s="113" t="str">
        <f>IF('Budget Proposal'!B17="", "", 'Budget Proposal'!B17)</f>
        <v/>
      </c>
      <c r="C17" s="114" t="str">
        <f>IF('Budget Proposal'!C17="", "", 'Budget Proposal'!C17)</f>
        <v/>
      </c>
      <c r="D17" s="115" t="str">
        <f>IF('Budget Proposal'!D17="", "", 'Budget Proposal'!D17)</f>
        <v/>
      </c>
      <c r="E17" s="119" t="str">
        <f t="shared" si="3"/>
        <v/>
      </c>
      <c r="F17" s="168"/>
      <c r="G17" s="136"/>
      <c r="H17" s="124" t="str">
        <f t="shared" si="1"/>
        <v/>
      </c>
      <c r="I17" s="125" t="str">
        <f t="shared" si="2"/>
        <v/>
      </c>
      <c r="J17" s="90"/>
      <c r="K17" s="137"/>
      <c r="L17"/>
      <c r="M17"/>
      <c r="N17"/>
      <c r="O17"/>
      <c r="P17"/>
      <c r="Q17"/>
      <c r="R17"/>
      <c r="S17"/>
      <c r="T17"/>
      <c r="U17"/>
      <c r="V17"/>
      <c r="W17"/>
      <c r="X17"/>
      <c r="Y17"/>
      <c r="Z17"/>
      <c r="AA17"/>
      <c r="AB17"/>
      <c r="AC17"/>
      <c r="AD17"/>
    </row>
    <row r="18" spans="1:30" ht="15" thickBot="1" x14ac:dyDescent="0.35">
      <c r="A18" s="21" t="s">
        <v>43</v>
      </c>
      <c r="B18" s="22"/>
      <c r="C18" s="23"/>
      <c r="D18" s="24"/>
      <c r="E18" s="25">
        <f>SUM(E8:E17)</f>
        <v>860</v>
      </c>
      <c r="F18" s="26"/>
      <c r="G18" s="94">
        <f>SUM(G8:G17)</f>
        <v>0</v>
      </c>
      <c r="H18" s="95">
        <f>E18-G18</f>
        <v>860</v>
      </c>
      <c r="I18" s="96"/>
      <c r="J18" s="26"/>
      <c r="K18" s="56"/>
      <c r="L18"/>
      <c r="M18"/>
      <c r="N18"/>
      <c r="O18"/>
      <c r="P18"/>
      <c r="Q18"/>
      <c r="R18"/>
      <c r="S18"/>
      <c r="T18"/>
      <c r="U18"/>
      <c r="V18"/>
      <c r="W18"/>
      <c r="X18"/>
      <c r="Y18"/>
      <c r="Z18"/>
      <c r="AA18"/>
      <c r="AB18"/>
      <c r="AC18"/>
      <c r="AD18"/>
    </row>
    <row r="19" spans="1:30" ht="15" thickBot="1" x14ac:dyDescent="0.35">
      <c r="A19" s="48"/>
      <c r="B19" s="49"/>
      <c r="C19" s="50"/>
      <c r="D19" s="51"/>
      <c r="E19" s="52"/>
      <c r="F19" s="82"/>
      <c r="G19" s="54"/>
      <c r="H19" s="54"/>
      <c r="I19" s="52"/>
      <c r="J19" s="54"/>
      <c r="K19" s="57"/>
      <c r="L19"/>
      <c r="M19"/>
      <c r="N19"/>
      <c r="O19"/>
      <c r="P19"/>
      <c r="Q19"/>
      <c r="R19"/>
      <c r="S19"/>
      <c r="T19"/>
      <c r="U19"/>
      <c r="V19"/>
      <c r="W19"/>
      <c r="X19"/>
      <c r="Y19"/>
      <c r="Z19"/>
      <c r="AA19"/>
      <c r="AB19"/>
      <c r="AC19"/>
      <c r="AD19"/>
    </row>
    <row r="20" spans="1:30" ht="15" thickBot="1" x14ac:dyDescent="0.35">
      <c r="A20" s="12" t="s">
        <v>44</v>
      </c>
      <c r="B20" s="13"/>
      <c r="C20" s="14"/>
      <c r="D20" s="15"/>
      <c r="E20" s="16"/>
      <c r="F20" s="17"/>
      <c r="G20" s="18"/>
      <c r="H20" s="18"/>
      <c r="I20" s="19"/>
      <c r="J20" s="17"/>
      <c r="K20" s="55" t="s">
        <v>44</v>
      </c>
      <c r="L20"/>
      <c r="M20"/>
      <c r="N20"/>
      <c r="O20"/>
      <c r="P20"/>
      <c r="Q20"/>
      <c r="R20"/>
      <c r="S20"/>
      <c r="T20"/>
      <c r="U20"/>
      <c r="V20"/>
      <c r="W20"/>
      <c r="X20"/>
      <c r="Y20"/>
      <c r="Z20"/>
      <c r="AA20"/>
      <c r="AB20"/>
      <c r="AC20"/>
      <c r="AD20"/>
    </row>
    <row r="21" spans="1:30" x14ac:dyDescent="0.3">
      <c r="A21" s="108" t="str">
        <f>IF('Budget Proposal'!A21="", "", 'Budget Proposal'!A21)</f>
        <v>International flights</v>
      </c>
      <c r="B21" s="109">
        <f>IF('Budget Proposal'!B21="", "", 'Budget Proposal'!B21)</f>
        <v>1000</v>
      </c>
      <c r="C21" s="110" t="str">
        <f>IF('Budget Proposal'!C21="", "", 'Budget Proposal'!C21)</f>
        <v/>
      </c>
      <c r="D21" s="111">
        <f>IF('Budget Proposal'!D21="", "", 'Budget Proposal'!D21)</f>
        <v>3</v>
      </c>
      <c r="E21" s="118">
        <f t="shared" ref="E21:E30" si="4">IF(OR(B21="",D21=""), "", B21*D21)</f>
        <v>3000</v>
      </c>
      <c r="F21" s="168"/>
      <c r="G21" s="134"/>
      <c r="H21" s="120">
        <f>IFERROR(IF(AND(E21="",G21=""), "", E21-G21),"")</f>
        <v>3000</v>
      </c>
      <c r="I21" s="121">
        <f>IFERROR(IF(AND(E21="",G21=""), "", G21/E21-1),"")</f>
        <v>-1</v>
      </c>
      <c r="J21" s="90"/>
      <c r="K21" s="137"/>
      <c r="L21"/>
      <c r="M21"/>
      <c r="N21"/>
      <c r="O21"/>
      <c r="P21"/>
      <c r="Q21"/>
      <c r="R21"/>
      <c r="S21"/>
      <c r="T21"/>
      <c r="U21"/>
      <c r="V21"/>
      <c r="W21"/>
      <c r="X21"/>
      <c r="Y21"/>
      <c r="Z21"/>
      <c r="AA21"/>
      <c r="AB21"/>
      <c r="AC21"/>
      <c r="AD21"/>
    </row>
    <row r="22" spans="1:30" x14ac:dyDescent="0.3">
      <c r="A22" s="128" t="str">
        <f>IF('Budget Proposal'!A22="", "", 'Budget Proposal'!A22)</f>
        <v xml:space="preserve">Accomodation </v>
      </c>
      <c r="B22" s="113">
        <f>IF('Budget Proposal'!B22="", "", 'Budget Proposal'!B22)</f>
        <v>80</v>
      </c>
      <c r="C22" s="114" t="str">
        <f>IF('Budget Proposal'!C22="", "", 'Budget Proposal'!C22)</f>
        <v>Nights</v>
      </c>
      <c r="D22" s="115">
        <f>IF('Budget Proposal'!D22="", "", 'Budget Proposal'!D22)</f>
        <v>10</v>
      </c>
      <c r="E22" s="119">
        <f t="shared" si="4"/>
        <v>800</v>
      </c>
      <c r="F22" s="168"/>
      <c r="G22" s="135"/>
      <c r="H22" s="122">
        <f t="shared" ref="H22:H30" si="5">IFERROR(IF(AND(E22="",G22=""), "", E22-G22),"")</f>
        <v>800</v>
      </c>
      <c r="I22" s="123">
        <f t="shared" ref="I22:I30" si="6">IFERROR(IF(AND(E22="",G22=""), "", G22/E22-1),"")</f>
        <v>-1</v>
      </c>
      <c r="J22" s="90"/>
      <c r="K22" s="137"/>
      <c r="L22"/>
      <c r="M22"/>
      <c r="N22"/>
      <c r="O22"/>
      <c r="P22"/>
      <c r="Q22"/>
      <c r="R22"/>
      <c r="S22"/>
      <c r="T22"/>
      <c r="U22"/>
      <c r="V22"/>
      <c r="W22"/>
      <c r="X22"/>
      <c r="Y22"/>
      <c r="Z22"/>
      <c r="AA22"/>
      <c r="AB22"/>
      <c r="AC22"/>
      <c r="AD22"/>
    </row>
    <row r="23" spans="1:30" x14ac:dyDescent="0.3">
      <c r="A23" s="128" t="str">
        <f>IF('Budget Proposal'!A23="", "", 'Budget Proposal'!A23)</f>
        <v>Trains/local transport</v>
      </c>
      <c r="B23" s="113" t="str">
        <f>IF('Budget Proposal'!B23="", "", 'Budget Proposal'!B23)</f>
        <v/>
      </c>
      <c r="C23" s="114" t="str">
        <f>IF('Budget Proposal'!C23="", "", 'Budget Proposal'!C23)</f>
        <v/>
      </c>
      <c r="D23" s="115" t="str">
        <f>IF('Budget Proposal'!D23="", "", 'Budget Proposal'!D23)</f>
        <v/>
      </c>
      <c r="E23" s="119" t="str">
        <f t="shared" si="4"/>
        <v/>
      </c>
      <c r="F23" s="168"/>
      <c r="G23" s="135"/>
      <c r="H23" s="122" t="str">
        <f t="shared" si="5"/>
        <v/>
      </c>
      <c r="I23" s="123" t="str">
        <f t="shared" si="6"/>
        <v/>
      </c>
      <c r="J23" s="90"/>
      <c r="K23" s="137"/>
      <c r="L23"/>
      <c r="M23"/>
      <c r="N23"/>
      <c r="O23"/>
      <c r="P23"/>
      <c r="Q23"/>
      <c r="R23"/>
      <c r="S23"/>
      <c r="T23"/>
      <c r="U23"/>
      <c r="V23"/>
      <c r="W23"/>
      <c r="X23"/>
      <c r="Y23"/>
      <c r="Z23"/>
      <c r="AA23"/>
      <c r="AB23"/>
      <c r="AC23"/>
      <c r="AD23"/>
    </row>
    <row r="24" spans="1:30" x14ac:dyDescent="0.3">
      <c r="A24" s="129" t="str">
        <f>IF('Budget Proposal'!A24="", "", 'Budget Proposal'!A24)</f>
        <v>Visas/vaccinations</v>
      </c>
      <c r="B24" s="113" t="str">
        <f>IF('Budget Proposal'!B24="", "", 'Budget Proposal'!B24)</f>
        <v/>
      </c>
      <c r="C24" s="114" t="str">
        <f>IF('Budget Proposal'!C24="", "", 'Budget Proposal'!C24)</f>
        <v/>
      </c>
      <c r="D24" s="115" t="str">
        <f>IF('Budget Proposal'!D24="", "", 'Budget Proposal'!D24)</f>
        <v/>
      </c>
      <c r="E24" s="119" t="str">
        <f t="shared" si="4"/>
        <v/>
      </c>
      <c r="F24" s="168"/>
      <c r="G24" s="135"/>
      <c r="H24" s="122" t="str">
        <f t="shared" si="5"/>
        <v/>
      </c>
      <c r="I24" s="123" t="str">
        <f t="shared" si="6"/>
        <v/>
      </c>
      <c r="J24" s="90"/>
      <c r="K24" s="137"/>
      <c r="L24"/>
      <c r="M24"/>
      <c r="N24"/>
      <c r="O24"/>
      <c r="P24"/>
      <c r="Q24"/>
      <c r="R24"/>
      <c r="S24"/>
      <c r="T24"/>
      <c r="U24"/>
      <c r="V24"/>
      <c r="W24"/>
      <c r="X24"/>
      <c r="Y24"/>
      <c r="Z24"/>
      <c r="AA24"/>
      <c r="AB24"/>
      <c r="AC24"/>
      <c r="AD24"/>
    </row>
    <row r="25" spans="1:30" x14ac:dyDescent="0.3">
      <c r="A25" s="130" t="str">
        <f>IF('Budget Proposal'!A25="", "", 'Budget Proposal'!A25)</f>
        <v>Etc. Please edit and complete as required</v>
      </c>
      <c r="B25" s="113" t="str">
        <f>IF('Budget Proposal'!B25="", "", 'Budget Proposal'!B25)</f>
        <v/>
      </c>
      <c r="C25" s="114" t="str">
        <f>IF('Budget Proposal'!C25="", "", 'Budget Proposal'!C25)</f>
        <v/>
      </c>
      <c r="D25" s="115" t="str">
        <f>IF('Budget Proposal'!D25="", "", 'Budget Proposal'!D25)</f>
        <v/>
      </c>
      <c r="E25" s="119" t="str">
        <f t="shared" si="4"/>
        <v/>
      </c>
      <c r="F25" s="168"/>
      <c r="G25" s="135"/>
      <c r="H25" s="122" t="str">
        <f t="shared" si="5"/>
        <v/>
      </c>
      <c r="I25" s="123" t="str">
        <f t="shared" si="6"/>
        <v/>
      </c>
      <c r="J25" s="90"/>
      <c r="K25" s="137"/>
      <c r="L25"/>
      <c r="M25"/>
      <c r="N25"/>
      <c r="O25"/>
      <c r="P25"/>
      <c r="Q25"/>
      <c r="R25"/>
      <c r="S25"/>
      <c r="T25"/>
      <c r="U25"/>
      <c r="V25"/>
      <c r="W25"/>
      <c r="X25"/>
      <c r="Y25"/>
      <c r="Z25"/>
      <c r="AA25"/>
      <c r="AB25"/>
      <c r="AC25"/>
      <c r="AD25"/>
    </row>
    <row r="26" spans="1:30" x14ac:dyDescent="0.3">
      <c r="A26" s="131" t="str">
        <f>IF('Budget Proposal'!A26="", "", 'Budget Proposal'!A26)</f>
        <v/>
      </c>
      <c r="B26" s="113" t="str">
        <f>IF('Budget Proposal'!B26="", "", 'Budget Proposal'!B26)</f>
        <v/>
      </c>
      <c r="C26" s="114" t="str">
        <f>IF('Budget Proposal'!C26="", "", 'Budget Proposal'!C26)</f>
        <v/>
      </c>
      <c r="D26" s="115" t="str">
        <f>IF('Budget Proposal'!D26="", "", 'Budget Proposal'!D26)</f>
        <v/>
      </c>
      <c r="E26" s="119" t="str">
        <f t="shared" si="4"/>
        <v/>
      </c>
      <c r="F26" s="168"/>
      <c r="G26" s="135"/>
      <c r="H26" s="122" t="str">
        <f t="shared" si="5"/>
        <v/>
      </c>
      <c r="I26" s="123" t="str">
        <f t="shared" si="6"/>
        <v/>
      </c>
      <c r="J26" s="90"/>
      <c r="K26" s="137"/>
      <c r="L26"/>
      <c r="M26"/>
      <c r="N26"/>
      <c r="O26"/>
      <c r="P26"/>
      <c r="Q26"/>
      <c r="R26"/>
      <c r="S26"/>
      <c r="T26"/>
      <c r="U26"/>
      <c r="V26"/>
      <c r="W26"/>
      <c r="X26"/>
      <c r="Y26"/>
      <c r="Z26"/>
      <c r="AA26"/>
      <c r="AB26"/>
      <c r="AC26"/>
      <c r="AD26"/>
    </row>
    <row r="27" spans="1:30" x14ac:dyDescent="0.3">
      <c r="A27" s="130" t="str">
        <f>IF('Budget Proposal'!A27="", "", 'Budget Proposal'!A27)</f>
        <v/>
      </c>
      <c r="B27" s="113" t="str">
        <f>IF('Budget Proposal'!B27="", "", 'Budget Proposal'!B27)</f>
        <v/>
      </c>
      <c r="C27" s="114" t="str">
        <f>IF('Budget Proposal'!C27="", "", 'Budget Proposal'!C27)</f>
        <v/>
      </c>
      <c r="D27" s="115" t="str">
        <f>IF('Budget Proposal'!D27="", "", 'Budget Proposal'!D27)</f>
        <v/>
      </c>
      <c r="E27" s="119" t="str">
        <f t="shared" si="4"/>
        <v/>
      </c>
      <c r="F27" s="168"/>
      <c r="G27" s="135"/>
      <c r="H27" s="122" t="str">
        <f t="shared" si="5"/>
        <v/>
      </c>
      <c r="I27" s="123" t="str">
        <f t="shared" si="6"/>
        <v/>
      </c>
      <c r="J27" s="90"/>
      <c r="K27" s="137"/>
      <c r="L27"/>
      <c r="M27"/>
      <c r="N27"/>
      <c r="O27"/>
      <c r="P27"/>
      <c r="Q27"/>
      <c r="R27"/>
      <c r="S27"/>
      <c r="T27"/>
      <c r="U27"/>
      <c r="V27"/>
      <c r="W27"/>
      <c r="X27"/>
      <c r="Y27"/>
      <c r="Z27"/>
      <c r="AA27"/>
      <c r="AB27"/>
      <c r="AC27"/>
      <c r="AD27"/>
    </row>
    <row r="28" spans="1:30" x14ac:dyDescent="0.3">
      <c r="A28" s="130" t="str">
        <f>IF('Budget Proposal'!A28="", "", 'Budget Proposal'!A28)</f>
        <v/>
      </c>
      <c r="B28" s="113" t="str">
        <f>IF('Budget Proposal'!B28="", "", 'Budget Proposal'!B28)</f>
        <v/>
      </c>
      <c r="C28" s="114" t="str">
        <f>IF('Budget Proposal'!C28="", "", 'Budget Proposal'!C28)</f>
        <v/>
      </c>
      <c r="D28" s="115" t="str">
        <f>IF('Budget Proposal'!D28="", "", 'Budget Proposal'!D28)</f>
        <v/>
      </c>
      <c r="E28" s="119" t="str">
        <f t="shared" si="4"/>
        <v/>
      </c>
      <c r="F28" s="168"/>
      <c r="G28" s="135"/>
      <c r="H28" s="122" t="str">
        <f t="shared" si="5"/>
        <v/>
      </c>
      <c r="I28" s="123" t="str">
        <f t="shared" si="6"/>
        <v/>
      </c>
      <c r="J28" s="90"/>
      <c r="K28" s="137"/>
      <c r="L28"/>
      <c r="M28"/>
      <c r="N28"/>
      <c r="O28"/>
      <c r="P28"/>
      <c r="Q28"/>
      <c r="R28"/>
      <c r="S28"/>
      <c r="T28"/>
      <c r="U28"/>
      <c r="V28"/>
      <c r="W28"/>
      <c r="X28"/>
      <c r="Y28"/>
      <c r="Z28"/>
      <c r="AA28"/>
      <c r="AB28"/>
      <c r="AC28"/>
      <c r="AD28"/>
    </row>
    <row r="29" spans="1:30" x14ac:dyDescent="0.3">
      <c r="A29" s="130" t="str">
        <f>IF('Budget Proposal'!A29="", "", 'Budget Proposal'!A29)</f>
        <v/>
      </c>
      <c r="B29" s="113" t="str">
        <f>IF('Budget Proposal'!B29="", "", 'Budget Proposal'!B29)</f>
        <v/>
      </c>
      <c r="C29" s="114" t="str">
        <f>IF('Budget Proposal'!C29="", "", 'Budget Proposal'!C29)</f>
        <v/>
      </c>
      <c r="D29" s="115" t="str">
        <f>IF('Budget Proposal'!D29="", "", 'Budget Proposal'!D29)</f>
        <v/>
      </c>
      <c r="E29" s="119" t="str">
        <f t="shared" si="4"/>
        <v/>
      </c>
      <c r="F29" s="168"/>
      <c r="G29" s="135"/>
      <c r="H29" s="122" t="str">
        <f t="shared" si="5"/>
        <v/>
      </c>
      <c r="I29" s="123" t="str">
        <f t="shared" si="6"/>
        <v/>
      </c>
      <c r="J29" s="90"/>
      <c r="K29" s="137"/>
      <c r="L29"/>
      <c r="M29"/>
      <c r="N29"/>
      <c r="O29"/>
      <c r="P29"/>
      <c r="Q29"/>
      <c r="R29"/>
      <c r="S29"/>
      <c r="T29"/>
      <c r="U29"/>
      <c r="V29"/>
      <c r="W29"/>
      <c r="X29"/>
      <c r="Y29"/>
      <c r="Z29"/>
      <c r="AA29"/>
      <c r="AB29"/>
      <c r="AC29"/>
      <c r="AD29"/>
    </row>
    <row r="30" spans="1:30" ht="15" thickBot="1" x14ac:dyDescent="0.35">
      <c r="A30" s="128" t="str">
        <f>IF('Budget Proposal'!A30="", "", 'Budget Proposal'!A30)</f>
        <v/>
      </c>
      <c r="B30" s="113" t="str">
        <f>IF('Budget Proposal'!B30="", "", 'Budget Proposal'!B30)</f>
        <v/>
      </c>
      <c r="C30" s="114" t="str">
        <f>IF('Budget Proposal'!C30="", "", 'Budget Proposal'!C30)</f>
        <v/>
      </c>
      <c r="D30" s="115" t="str">
        <f>IF('Budget Proposal'!D30="", "", 'Budget Proposal'!D30)</f>
        <v/>
      </c>
      <c r="E30" s="119" t="str">
        <f t="shared" si="4"/>
        <v/>
      </c>
      <c r="F30" s="168"/>
      <c r="G30" s="136"/>
      <c r="H30" s="124" t="str">
        <f t="shared" si="5"/>
        <v/>
      </c>
      <c r="I30" s="125" t="str">
        <f t="shared" si="6"/>
        <v/>
      </c>
      <c r="J30" s="90"/>
      <c r="K30" s="137"/>
      <c r="L30"/>
      <c r="M30"/>
      <c r="N30"/>
      <c r="O30"/>
      <c r="P30"/>
      <c r="Q30"/>
      <c r="R30"/>
      <c r="S30"/>
      <c r="T30"/>
      <c r="U30"/>
      <c r="V30"/>
      <c r="W30"/>
      <c r="X30"/>
      <c r="Y30"/>
      <c r="Z30"/>
      <c r="AA30"/>
      <c r="AB30"/>
      <c r="AC30"/>
      <c r="AD30"/>
    </row>
    <row r="31" spans="1:30" ht="15" thickBot="1" x14ac:dyDescent="0.35">
      <c r="A31" s="21" t="s">
        <v>43</v>
      </c>
      <c r="B31" s="22"/>
      <c r="C31" s="23"/>
      <c r="D31" s="24"/>
      <c r="E31" s="25">
        <f>SUM(E21:E30)</f>
        <v>3800</v>
      </c>
      <c r="F31" s="26"/>
      <c r="G31" s="94">
        <f>SUM(G21:G30)</f>
        <v>0</v>
      </c>
      <c r="H31" s="126">
        <f>E31-G31</f>
        <v>3800</v>
      </c>
      <c r="I31" s="127"/>
      <c r="J31" s="26"/>
      <c r="K31" s="56"/>
      <c r="L31"/>
      <c r="M31"/>
      <c r="N31"/>
      <c r="O31"/>
      <c r="P31"/>
      <c r="Q31"/>
      <c r="R31"/>
      <c r="S31"/>
      <c r="T31"/>
      <c r="U31"/>
      <c r="V31"/>
      <c r="W31"/>
      <c r="X31"/>
      <c r="Y31"/>
      <c r="Z31"/>
      <c r="AA31"/>
      <c r="AB31"/>
      <c r="AC31"/>
      <c r="AD31"/>
    </row>
    <row r="32" spans="1:30" ht="15" thickBot="1" x14ac:dyDescent="0.35">
      <c r="A32" s="48"/>
      <c r="B32" s="49"/>
      <c r="C32" s="50"/>
      <c r="D32" s="51"/>
      <c r="E32" s="52"/>
      <c r="F32" s="82"/>
      <c r="G32" s="54"/>
      <c r="H32" s="54"/>
      <c r="I32" s="52"/>
      <c r="J32" s="82"/>
      <c r="K32" s="57"/>
      <c r="L32"/>
      <c r="M32"/>
      <c r="N32"/>
      <c r="O32"/>
      <c r="P32"/>
      <c r="Q32"/>
      <c r="R32"/>
      <c r="S32"/>
      <c r="T32"/>
      <c r="U32"/>
      <c r="V32"/>
      <c r="W32"/>
      <c r="X32"/>
      <c r="Y32"/>
      <c r="Z32"/>
      <c r="AA32"/>
      <c r="AB32"/>
      <c r="AC32"/>
      <c r="AD32"/>
    </row>
    <row r="33" spans="1:30" ht="15" thickBot="1" x14ac:dyDescent="0.35">
      <c r="A33" s="105" t="s">
        <v>51</v>
      </c>
      <c r="B33" s="106"/>
      <c r="C33" s="107"/>
      <c r="D33" s="15"/>
      <c r="E33" s="16"/>
      <c r="F33" s="17"/>
      <c r="G33" s="18"/>
      <c r="H33" s="18"/>
      <c r="I33" s="19"/>
      <c r="J33" s="97"/>
      <c r="K33" s="55" t="s">
        <v>51</v>
      </c>
      <c r="L33"/>
      <c r="M33"/>
      <c r="N33"/>
      <c r="O33"/>
      <c r="P33"/>
      <c r="Q33"/>
      <c r="R33"/>
      <c r="S33"/>
      <c r="T33"/>
      <c r="U33"/>
      <c r="V33"/>
      <c r="W33"/>
      <c r="X33"/>
      <c r="Y33"/>
      <c r="Z33"/>
      <c r="AA33"/>
      <c r="AB33"/>
      <c r="AC33"/>
      <c r="AD33"/>
    </row>
    <row r="34" spans="1:30" x14ac:dyDescent="0.3">
      <c r="A34" s="128" t="str">
        <f>IF('Budget Proposal'!A34="", "", 'Budget Proposal'!A34)</f>
        <v>Venue rental</v>
      </c>
      <c r="B34" s="113">
        <f>IF('Budget Proposal'!B34="", "", 'Budget Proposal'!B34)</f>
        <v>100</v>
      </c>
      <c r="C34" s="114" t="str">
        <f>IF('Budget Proposal'!C34="", "", 'Budget Proposal'!C34)</f>
        <v/>
      </c>
      <c r="D34" s="111" t="str">
        <f>IF('Budget Proposal'!D34="", "", 'Budget Proposal'!D34)</f>
        <v/>
      </c>
      <c r="E34" s="118" t="str">
        <f t="shared" ref="E34:E43" si="7">IF(OR(B34="",D34=""), "", B34*D34)</f>
        <v/>
      </c>
      <c r="F34" s="157"/>
      <c r="G34" s="134"/>
      <c r="H34" s="120" t="str">
        <f>IFERROR(IF(AND(E34="",G34=""), "", E34-G34),"")</f>
        <v/>
      </c>
      <c r="I34" s="121" t="str">
        <f>IFERROR(IF(AND(E34="",G34=""), "", G34/E34-1),"")</f>
        <v/>
      </c>
      <c r="J34" s="88"/>
      <c r="K34" s="137"/>
      <c r="L34"/>
      <c r="M34"/>
      <c r="N34"/>
      <c r="O34"/>
      <c r="P34"/>
      <c r="Q34"/>
      <c r="R34"/>
      <c r="S34"/>
      <c r="T34"/>
      <c r="U34"/>
      <c r="V34"/>
      <c r="W34"/>
      <c r="X34"/>
      <c r="Y34"/>
      <c r="Z34"/>
      <c r="AA34"/>
      <c r="AB34"/>
      <c r="AC34"/>
      <c r="AD34"/>
    </row>
    <row r="35" spans="1:30" x14ac:dyDescent="0.3">
      <c r="A35" s="128" t="str">
        <f>IF('Budget Proposal'!A35="", "", 'Budget Proposal'!A35)</f>
        <v>Equipment rental</v>
      </c>
      <c r="B35" s="113" t="str">
        <f>IF('Budget Proposal'!B35="", "", 'Budget Proposal'!B35)</f>
        <v/>
      </c>
      <c r="C35" s="114" t="str">
        <f>IF('Budget Proposal'!C35="", "", 'Budget Proposal'!C35)</f>
        <v/>
      </c>
      <c r="D35" s="115" t="str">
        <f>IF('Budget Proposal'!D35="", "", 'Budget Proposal'!D35)</f>
        <v/>
      </c>
      <c r="E35" s="119" t="str">
        <f t="shared" si="7"/>
        <v/>
      </c>
      <c r="F35" s="158"/>
      <c r="G35" s="135"/>
      <c r="H35" s="122" t="str">
        <f t="shared" ref="H35:H43" si="8">IFERROR(IF(AND(E35="",G35=""), "", E35-G35),"")</f>
        <v/>
      </c>
      <c r="I35" s="123" t="str">
        <f t="shared" ref="I35:I43" si="9">IFERROR(IF(AND(E35="",G35=""), "", G35/E35-1),"")</f>
        <v/>
      </c>
      <c r="J35" s="89"/>
      <c r="K35" s="137"/>
      <c r="L35"/>
      <c r="M35"/>
      <c r="N35"/>
      <c r="O35"/>
      <c r="P35"/>
      <c r="Q35"/>
      <c r="R35"/>
      <c r="S35"/>
      <c r="T35"/>
      <c r="U35"/>
      <c r="V35"/>
      <c r="W35"/>
      <c r="X35"/>
      <c r="Y35"/>
      <c r="Z35"/>
      <c r="AA35"/>
      <c r="AB35"/>
      <c r="AC35"/>
      <c r="AD35"/>
    </row>
    <row r="36" spans="1:30" x14ac:dyDescent="0.3">
      <c r="A36" s="128" t="str">
        <f>IF('Budget Proposal'!A36="", "", 'Budget Proposal'!A36)</f>
        <v>Catering</v>
      </c>
      <c r="B36" s="113" t="str">
        <f>IF('Budget Proposal'!B36="", "", 'Budget Proposal'!B36)</f>
        <v/>
      </c>
      <c r="C36" s="114" t="str">
        <f>IF('Budget Proposal'!C36="", "", 'Budget Proposal'!C36)</f>
        <v/>
      </c>
      <c r="D36" s="115" t="str">
        <f>IF('Budget Proposal'!D36="", "", 'Budget Proposal'!D36)</f>
        <v/>
      </c>
      <c r="E36" s="119" t="str">
        <f t="shared" si="7"/>
        <v/>
      </c>
      <c r="F36" s="158"/>
      <c r="G36" s="135"/>
      <c r="H36" s="122" t="str">
        <f t="shared" si="8"/>
        <v/>
      </c>
      <c r="I36" s="123" t="str">
        <f t="shared" si="9"/>
        <v/>
      </c>
      <c r="J36" s="89"/>
      <c r="K36" s="137"/>
      <c r="L36"/>
      <c r="M36"/>
      <c r="N36"/>
      <c r="O36"/>
      <c r="P36"/>
      <c r="Q36"/>
      <c r="R36"/>
      <c r="S36"/>
      <c r="T36"/>
      <c r="U36"/>
      <c r="V36"/>
      <c r="W36"/>
      <c r="X36"/>
      <c r="Y36"/>
      <c r="Z36"/>
      <c r="AA36"/>
      <c r="AB36"/>
      <c r="AC36"/>
      <c r="AD36"/>
    </row>
    <row r="37" spans="1:30" x14ac:dyDescent="0.3">
      <c r="A37" s="130" t="str">
        <f>IF('Budget Proposal'!A37="", "", 'Budget Proposal'!A37)</f>
        <v>Etc. Please edit and complete as required</v>
      </c>
      <c r="B37" s="113" t="str">
        <f>IF('Budget Proposal'!B37="", "", 'Budget Proposal'!B37)</f>
        <v/>
      </c>
      <c r="C37" s="114" t="str">
        <f>IF('Budget Proposal'!C37="", "", 'Budget Proposal'!C37)</f>
        <v/>
      </c>
      <c r="D37" s="115" t="str">
        <f>IF('Budget Proposal'!D37="", "", 'Budget Proposal'!D37)</f>
        <v/>
      </c>
      <c r="E37" s="119" t="str">
        <f t="shared" si="7"/>
        <v/>
      </c>
      <c r="F37" s="158"/>
      <c r="G37" s="135"/>
      <c r="H37" s="122" t="str">
        <f t="shared" si="8"/>
        <v/>
      </c>
      <c r="I37" s="123" t="str">
        <f t="shared" si="9"/>
        <v/>
      </c>
      <c r="J37" s="89"/>
      <c r="K37" s="137"/>
      <c r="L37"/>
      <c r="M37"/>
      <c r="N37"/>
      <c r="O37"/>
      <c r="P37"/>
      <c r="Q37"/>
      <c r="R37"/>
      <c r="S37"/>
      <c r="T37"/>
      <c r="U37"/>
      <c r="V37"/>
      <c r="W37"/>
      <c r="X37"/>
      <c r="Y37"/>
      <c r="Z37"/>
      <c r="AA37"/>
      <c r="AB37"/>
      <c r="AC37"/>
      <c r="AD37"/>
    </row>
    <row r="38" spans="1:30" x14ac:dyDescent="0.3">
      <c r="A38" s="130" t="str">
        <f>IF('Budget Proposal'!A38="", "", 'Budget Proposal'!A38)</f>
        <v/>
      </c>
      <c r="B38" s="113" t="str">
        <f>IF('Budget Proposal'!B38="", "", 'Budget Proposal'!B38)</f>
        <v/>
      </c>
      <c r="C38" s="114" t="str">
        <f>IF('Budget Proposal'!C38="", "", 'Budget Proposal'!C38)</f>
        <v/>
      </c>
      <c r="D38" s="115" t="str">
        <f>IF('Budget Proposal'!D38="", "", 'Budget Proposal'!D38)</f>
        <v/>
      </c>
      <c r="E38" s="119" t="str">
        <f t="shared" si="7"/>
        <v/>
      </c>
      <c r="F38" s="158"/>
      <c r="G38" s="135"/>
      <c r="H38" s="122" t="str">
        <f t="shared" si="8"/>
        <v/>
      </c>
      <c r="I38" s="123" t="str">
        <f t="shared" si="9"/>
        <v/>
      </c>
      <c r="J38" s="89"/>
      <c r="K38" s="137"/>
      <c r="L38"/>
      <c r="M38"/>
      <c r="N38"/>
      <c r="O38"/>
      <c r="P38"/>
      <c r="Q38"/>
      <c r="R38"/>
      <c r="S38"/>
      <c r="T38"/>
      <c r="U38"/>
      <c r="V38"/>
      <c r="W38"/>
      <c r="X38"/>
      <c r="Y38"/>
      <c r="Z38"/>
      <c r="AA38"/>
      <c r="AB38"/>
      <c r="AC38"/>
      <c r="AD38"/>
    </row>
    <row r="39" spans="1:30" x14ac:dyDescent="0.3">
      <c r="A39" s="130" t="str">
        <f>IF('Budget Proposal'!A39="", "", 'Budget Proposal'!A39)</f>
        <v/>
      </c>
      <c r="B39" s="113" t="str">
        <f>IF('Budget Proposal'!B39="", "", 'Budget Proposal'!B39)</f>
        <v/>
      </c>
      <c r="C39" s="114" t="str">
        <f>IF('Budget Proposal'!C39="", "", 'Budget Proposal'!C39)</f>
        <v/>
      </c>
      <c r="D39" s="115" t="str">
        <f>IF('Budget Proposal'!D39="", "", 'Budget Proposal'!D39)</f>
        <v/>
      </c>
      <c r="E39" s="119" t="str">
        <f t="shared" si="7"/>
        <v/>
      </c>
      <c r="F39" s="158"/>
      <c r="G39" s="135"/>
      <c r="H39" s="122" t="str">
        <f t="shared" si="8"/>
        <v/>
      </c>
      <c r="I39" s="123" t="str">
        <f t="shared" si="9"/>
        <v/>
      </c>
      <c r="J39" s="89"/>
      <c r="K39" s="137"/>
      <c r="L39"/>
      <c r="M39"/>
      <c r="N39"/>
      <c r="O39"/>
      <c r="P39"/>
      <c r="Q39"/>
      <c r="R39"/>
      <c r="S39"/>
      <c r="T39"/>
      <c r="U39"/>
      <c r="V39"/>
      <c r="W39"/>
      <c r="X39"/>
      <c r="Y39"/>
      <c r="Z39"/>
      <c r="AA39"/>
      <c r="AB39"/>
      <c r="AC39"/>
      <c r="AD39"/>
    </row>
    <row r="40" spans="1:30" x14ac:dyDescent="0.3">
      <c r="A40" s="130" t="str">
        <f>IF('Budget Proposal'!A40="", "", 'Budget Proposal'!A40)</f>
        <v/>
      </c>
      <c r="B40" s="113" t="str">
        <f>IF('Budget Proposal'!B40="", "", 'Budget Proposal'!B40)</f>
        <v/>
      </c>
      <c r="C40" s="114" t="str">
        <f>IF('Budget Proposal'!C40="", "", 'Budget Proposal'!C40)</f>
        <v/>
      </c>
      <c r="D40" s="115" t="str">
        <f>IF('Budget Proposal'!D40="", "", 'Budget Proposal'!D40)</f>
        <v/>
      </c>
      <c r="E40" s="119" t="str">
        <f t="shared" si="7"/>
        <v/>
      </c>
      <c r="F40" s="158"/>
      <c r="G40" s="135"/>
      <c r="H40" s="122" t="str">
        <f t="shared" si="8"/>
        <v/>
      </c>
      <c r="I40" s="123" t="str">
        <f t="shared" si="9"/>
        <v/>
      </c>
      <c r="J40" s="89"/>
      <c r="K40" s="137"/>
      <c r="L40"/>
      <c r="M40"/>
      <c r="N40"/>
      <c r="O40"/>
      <c r="P40"/>
      <c r="Q40"/>
      <c r="R40"/>
      <c r="S40"/>
      <c r="T40"/>
      <c r="U40"/>
      <c r="V40"/>
      <c r="W40"/>
      <c r="X40"/>
      <c r="Y40"/>
      <c r="Z40"/>
      <c r="AA40"/>
      <c r="AB40"/>
      <c r="AC40"/>
      <c r="AD40"/>
    </row>
    <row r="41" spans="1:30" x14ac:dyDescent="0.3">
      <c r="A41" s="129" t="str">
        <f>IF('Budget Proposal'!A41="", "", 'Budget Proposal'!A41)</f>
        <v/>
      </c>
      <c r="B41" s="113" t="str">
        <f>IF('Budget Proposal'!B41="", "", 'Budget Proposal'!B41)</f>
        <v/>
      </c>
      <c r="C41" s="114" t="str">
        <f>IF('Budget Proposal'!C41="", "", 'Budget Proposal'!C41)</f>
        <v/>
      </c>
      <c r="D41" s="115" t="str">
        <f>IF('Budget Proposal'!D41="", "", 'Budget Proposal'!D41)</f>
        <v/>
      </c>
      <c r="E41" s="119" t="str">
        <f t="shared" si="7"/>
        <v/>
      </c>
      <c r="F41" s="158"/>
      <c r="G41" s="135"/>
      <c r="H41" s="122" t="str">
        <f t="shared" si="8"/>
        <v/>
      </c>
      <c r="I41" s="123" t="str">
        <f t="shared" si="9"/>
        <v/>
      </c>
      <c r="J41" s="89"/>
      <c r="K41" s="137"/>
      <c r="L41"/>
      <c r="M41"/>
      <c r="N41"/>
      <c r="O41"/>
      <c r="P41"/>
      <c r="Q41"/>
      <c r="R41"/>
      <c r="S41"/>
      <c r="T41"/>
      <c r="U41"/>
      <c r="V41"/>
      <c r="W41"/>
      <c r="X41"/>
      <c r="Y41"/>
      <c r="Z41"/>
      <c r="AA41"/>
      <c r="AB41"/>
      <c r="AC41"/>
      <c r="AD41"/>
    </row>
    <row r="42" spans="1:30" x14ac:dyDescent="0.3">
      <c r="A42" s="128" t="str">
        <f>IF('Budget Proposal'!A42="", "", 'Budget Proposal'!A42)</f>
        <v/>
      </c>
      <c r="B42" s="113" t="str">
        <f>IF('Budget Proposal'!B42="", "", 'Budget Proposal'!B42)</f>
        <v/>
      </c>
      <c r="C42" s="114" t="str">
        <f>IF('Budget Proposal'!C42="", "", 'Budget Proposal'!C42)</f>
        <v/>
      </c>
      <c r="D42" s="115" t="str">
        <f>IF('Budget Proposal'!D42="", "", 'Budget Proposal'!D42)</f>
        <v/>
      </c>
      <c r="E42" s="119" t="str">
        <f t="shared" si="7"/>
        <v/>
      </c>
      <c r="F42" s="158"/>
      <c r="G42" s="135"/>
      <c r="H42" s="122" t="str">
        <f t="shared" si="8"/>
        <v/>
      </c>
      <c r="I42" s="123" t="str">
        <f t="shared" si="9"/>
        <v/>
      </c>
      <c r="J42" s="89"/>
      <c r="K42" s="137"/>
      <c r="L42"/>
      <c r="M42"/>
      <c r="N42"/>
      <c r="O42"/>
      <c r="P42"/>
      <c r="Q42"/>
      <c r="R42"/>
      <c r="S42"/>
      <c r="T42"/>
      <c r="U42"/>
      <c r="V42"/>
      <c r="W42"/>
      <c r="X42"/>
      <c r="Y42"/>
      <c r="Z42"/>
      <c r="AA42"/>
      <c r="AB42"/>
      <c r="AC42"/>
      <c r="AD42"/>
    </row>
    <row r="43" spans="1:30" ht="15" thickBot="1" x14ac:dyDescent="0.35">
      <c r="A43" s="128" t="str">
        <f>IF('Budget Proposal'!A43="", "", 'Budget Proposal'!A43)</f>
        <v/>
      </c>
      <c r="B43" s="113" t="str">
        <f>IF('Budget Proposal'!B43="", "", 'Budget Proposal'!B43)</f>
        <v/>
      </c>
      <c r="C43" s="114" t="str">
        <f>IF('Budget Proposal'!C43="", "", 'Budget Proposal'!C43)</f>
        <v/>
      </c>
      <c r="D43" s="115" t="str">
        <f>IF('Budget Proposal'!D43="", "", 'Budget Proposal'!D43)</f>
        <v/>
      </c>
      <c r="E43" s="119" t="str">
        <f t="shared" si="7"/>
        <v/>
      </c>
      <c r="F43" s="159"/>
      <c r="G43" s="136"/>
      <c r="H43" s="124" t="str">
        <f t="shared" si="8"/>
        <v/>
      </c>
      <c r="I43" s="125" t="str">
        <f t="shared" si="9"/>
        <v/>
      </c>
      <c r="J43" s="89"/>
      <c r="K43" s="137"/>
      <c r="L43"/>
      <c r="M43"/>
      <c r="N43"/>
      <c r="O43"/>
      <c r="P43"/>
      <c r="Q43"/>
      <c r="R43"/>
      <c r="S43"/>
      <c r="T43"/>
      <c r="U43"/>
      <c r="V43"/>
      <c r="W43"/>
      <c r="X43"/>
      <c r="Y43"/>
      <c r="Z43"/>
      <c r="AA43"/>
      <c r="AB43"/>
      <c r="AC43"/>
      <c r="AD43"/>
    </row>
    <row r="44" spans="1:30" ht="15" thickBot="1" x14ac:dyDescent="0.35">
      <c r="A44" s="21" t="s">
        <v>43</v>
      </c>
      <c r="B44" s="22"/>
      <c r="C44" s="23"/>
      <c r="D44" s="24"/>
      <c r="E44" s="25">
        <f>SUM(E34:E43)</f>
        <v>0</v>
      </c>
      <c r="F44" s="26"/>
      <c r="G44" s="94">
        <f>SUM(G34:G43)</f>
        <v>0</v>
      </c>
      <c r="H44" s="95">
        <f>E44-G44</f>
        <v>0</v>
      </c>
      <c r="I44" s="96"/>
      <c r="J44" s="98"/>
      <c r="K44" s="56"/>
      <c r="L44"/>
      <c r="M44"/>
      <c r="N44"/>
      <c r="O44"/>
      <c r="P44"/>
      <c r="Q44"/>
      <c r="R44"/>
      <c r="S44"/>
      <c r="T44"/>
      <c r="U44"/>
      <c r="V44"/>
      <c r="W44"/>
      <c r="X44"/>
      <c r="Y44"/>
      <c r="Z44"/>
      <c r="AA44"/>
      <c r="AB44"/>
      <c r="AC44"/>
      <c r="AD44"/>
    </row>
    <row r="45" spans="1:30" ht="15" thickBot="1" x14ac:dyDescent="0.35">
      <c r="A45" s="48"/>
      <c r="B45" s="49"/>
      <c r="C45" s="50"/>
      <c r="D45" s="51"/>
      <c r="E45" s="52"/>
      <c r="F45" s="82"/>
      <c r="G45" s="54"/>
      <c r="H45" s="54"/>
      <c r="I45" s="52"/>
      <c r="J45" s="82"/>
      <c r="K45" s="57"/>
      <c r="L45"/>
      <c r="M45"/>
      <c r="N45"/>
      <c r="O45"/>
      <c r="P45"/>
      <c r="Q45"/>
      <c r="R45"/>
      <c r="S45"/>
      <c r="T45"/>
      <c r="U45"/>
      <c r="V45"/>
      <c r="W45"/>
      <c r="X45"/>
      <c r="Y45"/>
      <c r="Z45"/>
      <c r="AA45"/>
      <c r="AB45"/>
      <c r="AC45"/>
      <c r="AD45"/>
    </row>
    <row r="46" spans="1:30" ht="15" thickBot="1" x14ac:dyDescent="0.35">
      <c r="A46" s="105" t="s">
        <v>56</v>
      </c>
      <c r="B46" s="106"/>
      <c r="C46" s="107"/>
      <c r="D46" s="15"/>
      <c r="E46" s="16"/>
      <c r="F46" s="17"/>
      <c r="G46" s="18"/>
      <c r="H46" s="18"/>
      <c r="I46" s="19"/>
      <c r="J46" s="97"/>
      <c r="K46" s="55" t="s">
        <v>56</v>
      </c>
      <c r="L46"/>
      <c r="M46"/>
      <c r="N46"/>
      <c r="O46"/>
      <c r="P46"/>
      <c r="Q46"/>
      <c r="R46"/>
      <c r="S46"/>
      <c r="T46"/>
      <c r="U46"/>
      <c r="V46"/>
      <c r="W46"/>
      <c r="X46"/>
      <c r="Y46"/>
      <c r="Z46"/>
      <c r="AA46"/>
      <c r="AB46"/>
      <c r="AC46"/>
      <c r="AD46"/>
    </row>
    <row r="47" spans="1:30" x14ac:dyDescent="0.3">
      <c r="A47" s="128" t="str">
        <f>IF('Budget Proposal'!A47="", "", 'Budget Proposal'!A47)</f>
        <v>Printing</v>
      </c>
      <c r="B47" s="113" t="str">
        <f>IF('Budget Proposal'!B47="", "", 'Budget Proposal'!B47)</f>
        <v/>
      </c>
      <c r="C47" s="114" t="str">
        <f>IF('Budget Proposal'!C47="", "", 'Budget Proposal'!C47)</f>
        <v/>
      </c>
      <c r="D47" s="111" t="str">
        <f>IF('Budget Proposal'!D47="", "", 'Budget Proposal'!D47)</f>
        <v/>
      </c>
      <c r="E47" s="118" t="str">
        <f t="shared" ref="E47:E56" si="10">IF(OR(B47="",D47=""), "", B47*D47)</f>
        <v/>
      </c>
      <c r="F47" s="157"/>
      <c r="G47" s="134"/>
      <c r="H47" s="120" t="str">
        <f>IFERROR(IF(AND(E47="",G47=""), "", E47-G47),"")</f>
        <v/>
      </c>
      <c r="I47" s="121" t="str">
        <f>IFERROR(IF(AND(E47="",G47=""), "", G47/E47-1),"")</f>
        <v/>
      </c>
      <c r="J47" s="88"/>
      <c r="K47" s="137"/>
      <c r="L47"/>
      <c r="M47"/>
      <c r="N47"/>
      <c r="O47"/>
      <c r="P47"/>
      <c r="Q47"/>
      <c r="R47"/>
      <c r="S47"/>
      <c r="T47"/>
      <c r="U47"/>
      <c r="V47"/>
      <c r="W47"/>
      <c r="X47"/>
      <c r="Y47"/>
      <c r="Z47"/>
      <c r="AA47"/>
      <c r="AB47"/>
      <c r="AC47"/>
      <c r="AD47"/>
    </row>
    <row r="48" spans="1:30" x14ac:dyDescent="0.3">
      <c r="A48" s="128" t="str">
        <f>IF('Budget Proposal'!A48="", "", 'Budget Proposal'!A48)</f>
        <v>Infographic design</v>
      </c>
      <c r="B48" s="113" t="str">
        <f>IF('Budget Proposal'!B48="", "", 'Budget Proposal'!B48)</f>
        <v/>
      </c>
      <c r="C48" s="114" t="str">
        <f>IF('Budget Proposal'!C48="", "", 'Budget Proposal'!C48)</f>
        <v/>
      </c>
      <c r="D48" s="115" t="str">
        <f>IF('Budget Proposal'!D48="", "", 'Budget Proposal'!D48)</f>
        <v/>
      </c>
      <c r="E48" s="119" t="str">
        <f t="shared" si="10"/>
        <v/>
      </c>
      <c r="F48" s="158"/>
      <c r="G48" s="135"/>
      <c r="H48" s="122" t="str">
        <f t="shared" ref="H48:H56" si="11">IFERROR(IF(AND(E48="",G48=""), "", E48-G48),"")</f>
        <v/>
      </c>
      <c r="I48" s="123" t="str">
        <f t="shared" ref="I48:I56" si="12">IFERROR(IF(AND(E48="",G48=""), "", G48/E48-1),"")</f>
        <v/>
      </c>
      <c r="J48" s="89"/>
      <c r="K48" s="137"/>
      <c r="L48"/>
      <c r="M48"/>
      <c r="N48"/>
      <c r="O48"/>
      <c r="P48"/>
      <c r="Q48"/>
      <c r="R48"/>
      <c r="S48"/>
      <c r="T48"/>
      <c r="U48"/>
      <c r="V48"/>
      <c r="W48"/>
      <c r="X48"/>
      <c r="Y48"/>
      <c r="Z48"/>
      <c r="AA48"/>
      <c r="AB48"/>
      <c r="AC48"/>
      <c r="AD48"/>
    </row>
    <row r="49" spans="1:30" x14ac:dyDescent="0.3">
      <c r="A49" s="128" t="str">
        <f>IF('Budget Proposal'!A49="", "", 'Budget Proposal'!A49)</f>
        <v>SIM Card/Skype credit</v>
      </c>
      <c r="B49" s="113" t="str">
        <f>IF('Budget Proposal'!B49="", "", 'Budget Proposal'!B49)</f>
        <v/>
      </c>
      <c r="C49" s="114" t="str">
        <f>IF('Budget Proposal'!C49="", "", 'Budget Proposal'!C49)</f>
        <v/>
      </c>
      <c r="D49" s="115" t="str">
        <f>IF('Budget Proposal'!D49="", "", 'Budget Proposal'!D49)</f>
        <v/>
      </c>
      <c r="E49" s="119" t="str">
        <f t="shared" si="10"/>
        <v/>
      </c>
      <c r="F49" s="158"/>
      <c r="G49" s="135"/>
      <c r="H49" s="122" t="str">
        <f t="shared" si="11"/>
        <v/>
      </c>
      <c r="I49" s="123" t="str">
        <f t="shared" si="12"/>
        <v/>
      </c>
      <c r="J49" s="89"/>
      <c r="K49" s="137"/>
      <c r="L49"/>
      <c r="M49"/>
      <c r="N49"/>
      <c r="O49"/>
      <c r="P49"/>
      <c r="Q49"/>
      <c r="R49"/>
      <c r="S49"/>
      <c r="T49"/>
      <c r="U49"/>
      <c r="V49"/>
      <c r="W49"/>
      <c r="X49"/>
      <c r="Y49"/>
      <c r="Z49"/>
      <c r="AA49"/>
      <c r="AB49"/>
      <c r="AC49"/>
      <c r="AD49"/>
    </row>
    <row r="50" spans="1:30" x14ac:dyDescent="0.3">
      <c r="A50" s="130" t="str">
        <f>IF('Budget Proposal'!A50="", "", 'Budget Proposal'!A50)</f>
        <v>Etc. Please edit and complete as required</v>
      </c>
      <c r="B50" s="113" t="str">
        <f>IF('Budget Proposal'!B50="", "", 'Budget Proposal'!B50)</f>
        <v/>
      </c>
      <c r="C50" s="114" t="str">
        <f>IF('Budget Proposal'!C50="", "", 'Budget Proposal'!C50)</f>
        <v/>
      </c>
      <c r="D50" s="115" t="str">
        <f>IF('Budget Proposal'!D50="", "", 'Budget Proposal'!D50)</f>
        <v/>
      </c>
      <c r="E50" s="119" t="str">
        <f t="shared" si="10"/>
        <v/>
      </c>
      <c r="F50" s="158"/>
      <c r="G50" s="135"/>
      <c r="H50" s="122" t="str">
        <f t="shared" si="11"/>
        <v/>
      </c>
      <c r="I50" s="123" t="str">
        <f t="shared" si="12"/>
        <v/>
      </c>
      <c r="J50" s="89"/>
      <c r="K50" s="137"/>
      <c r="L50"/>
      <c r="M50"/>
      <c r="N50"/>
      <c r="O50"/>
      <c r="P50"/>
      <c r="Q50"/>
      <c r="R50"/>
      <c r="S50"/>
      <c r="T50"/>
      <c r="U50"/>
      <c r="V50"/>
      <c r="W50"/>
      <c r="X50"/>
      <c r="Y50"/>
      <c r="Z50"/>
      <c r="AA50"/>
      <c r="AB50"/>
      <c r="AC50"/>
      <c r="AD50"/>
    </row>
    <row r="51" spans="1:30" x14ac:dyDescent="0.3">
      <c r="A51" s="130" t="str">
        <f>IF('Budget Proposal'!A51="", "", 'Budget Proposal'!A51)</f>
        <v/>
      </c>
      <c r="B51" s="113" t="str">
        <f>IF('Budget Proposal'!B51="", "", 'Budget Proposal'!B51)</f>
        <v/>
      </c>
      <c r="C51" s="114" t="str">
        <f>IF('Budget Proposal'!C51="", "", 'Budget Proposal'!C51)</f>
        <v/>
      </c>
      <c r="D51" s="115" t="str">
        <f>IF('Budget Proposal'!D51="", "", 'Budget Proposal'!D51)</f>
        <v/>
      </c>
      <c r="E51" s="119" t="str">
        <f t="shared" si="10"/>
        <v/>
      </c>
      <c r="F51" s="158"/>
      <c r="G51" s="135"/>
      <c r="H51" s="122" t="str">
        <f t="shared" si="11"/>
        <v/>
      </c>
      <c r="I51" s="123" t="str">
        <f t="shared" si="12"/>
        <v/>
      </c>
      <c r="J51" s="89"/>
      <c r="K51" s="137"/>
      <c r="L51"/>
      <c r="M51"/>
      <c r="N51"/>
      <c r="O51"/>
      <c r="P51"/>
      <c r="Q51"/>
      <c r="R51"/>
      <c r="S51"/>
      <c r="T51"/>
      <c r="U51"/>
      <c r="V51"/>
      <c r="W51"/>
      <c r="X51"/>
      <c r="Y51"/>
      <c r="Z51"/>
      <c r="AA51"/>
      <c r="AB51"/>
      <c r="AC51"/>
      <c r="AD51"/>
    </row>
    <row r="52" spans="1:30" x14ac:dyDescent="0.3">
      <c r="A52" s="130" t="str">
        <f>IF('Budget Proposal'!A52="", "", 'Budget Proposal'!A52)</f>
        <v/>
      </c>
      <c r="B52" s="113" t="str">
        <f>IF('Budget Proposal'!B52="", "", 'Budget Proposal'!B52)</f>
        <v/>
      </c>
      <c r="C52" s="114" t="str">
        <f>IF('Budget Proposal'!C52="", "", 'Budget Proposal'!C52)</f>
        <v/>
      </c>
      <c r="D52" s="115" t="str">
        <f>IF('Budget Proposal'!D52="", "", 'Budget Proposal'!D52)</f>
        <v/>
      </c>
      <c r="E52" s="119" t="str">
        <f t="shared" si="10"/>
        <v/>
      </c>
      <c r="F52" s="158"/>
      <c r="G52" s="135"/>
      <c r="H52" s="122" t="str">
        <f t="shared" si="11"/>
        <v/>
      </c>
      <c r="I52" s="123" t="str">
        <f t="shared" si="12"/>
        <v/>
      </c>
      <c r="J52" s="89"/>
      <c r="K52" s="137"/>
      <c r="L52"/>
      <c r="M52"/>
      <c r="N52"/>
      <c r="O52"/>
      <c r="P52"/>
      <c r="Q52"/>
      <c r="R52"/>
      <c r="S52"/>
      <c r="T52"/>
      <c r="U52"/>
      <c r="V52"/>
      <c r="W52"/>
      <c r="X52"/>
      <c r="Y52"/>
      <c r="Z52"/>
      <c r="AA52"/>
      <c r="AB52"/>
      <c r="AC52"/>
      <c r="AD52"/>
    </row>
    <row r="53" spans="1:30" x14ac:dyDescent="0.3">
      <c r="A53" s="130" t="str">
        <f>IF('Budget Proposal'!A53="", "", 'Budget Proposal'!A53)</f>
        <v/>
      </c>
      <c r="B53" s="113" t="str">
        <f>IF('Budget Proposal'!B53="", "", 'Budget Proposal'!B53)</f>
        <v/>
      </c>
      <c r="C53" s="114" t="str">
        <f>IF('Budget Proposal'!C53="", "", 'Budget Proposal'!C53)</f>
        <v/>
      </c>
      <c r="D53" s="115" t="str">
        <f>IF('Budget Proposal'!D53="", "", 'Budget Proposal'!D53)</f>
        <v/>
      </c>
      <c r="E53" s="119" t="str">
        <f t="shared" si="10"/>
        <v/>
      </c>
      <c r="F53" s="158"/>
      <c r="G53" s="135"/>
      <c r="H53" s="122" t="str">
        <f t="shared" si="11"/>
        <v/>
      </c>
      <c r="I53" s="123" t="str">
        <f t="shared" si="12"/>
        <v/>
      </c>
      <c r="J53" s="89"/>
      <c r="K53" s="137"/>
      <c r="L53"/>
      <c r="M53"/>
      <c r="N53"/>
      <c r="O53"/>
      <c r="P53"/>
      <c r="Q53"/>
      <c r="R53"/>
      <c r="S53"/>
      <c r="T53"/>
      <c r="U53"/>
      <c r="V53"/>
      <c r="W53"/>
      <c r="X53"/>
      <c r="Y53"/>
      <c r="Z53"/>
      <c r="AA53"/>
      <c r="AB53"/>
      <c r="AC53"/>
      <c r="AD53"/>
    </row>
    <row r="54" spans="1:30" x14ac:dyDescent="0.3">
      <c r="A54" s="129" t="str">
        <f>IF('Budget Proposal'!A54="", "", 'Budget Proposal'!A54)</f>
        <v/>
      </c>
      <c r="B54" s="113" t="str">
        <f>IF('Budget Proposal'!B54="", "", 'Budget Proposal'!B54)</f>
        <v/>
      </c>
      <c r="C54" s="114" t="str">
        <f>IF('Budget Proposal'!C54="", "", 'Budget Proposal'!C54)</f>
        <v/>
      </c>
      <c r="D54" s="115" t="str">
        <f>IF('Budget Proposal'!D54="", "", 'Budget Proposal'!D54)</f>
        <v/>
      </c>
      <c r="E54" s="119" t="str">
        <f t="shared" si="10"/>
        <v/>
      </c>
      <c r="F54" s="158"/>
      <c r="G54" s="135"/>
      <c r="H54" s="122" t="str">
        <f t="shared" si="11"/>
        <v/>
      </c>
      <c r="I54" s="123" t="str">
        <f t="shared" si="12"/>
        <v/>
      </c>
      <c r="J54" s="89"/>
      <c r="K54" s="137"/>
      <c r="L54"/>
      <c r="M54"/>
      <c r="N54"/>
      <c r="O54"/>
      <c r="P54"/>
      <c r="Q54"/>
      <c r="R54"/>
      <c r="S54"/>
      <c r="T54"/>
      <c r="U54"/>
      <c r="V54"/>
      <c r="W54"/>
      <c r="X54"/>
      <c r="Y54"/>
      <c r="Z54"/>
      <c r="AA54"/>
      <c r="AB54"/>
      <c r="AC54"/>
      <c r="AD54"/>
    </row>
    <row r="55" spans="1:30" x14ac:dyDescent="0.3">
      <c r="A55" s="128" t="str">
        <f>IF('Budget Proposal'!A55="", "", 'Budget Proposal'!A55)</f>
        <v/>
      </c>
      <c r="B55" s="113" t="str">
        <f>IF('Budget Proposal'!B55="", "", 'Budget Proposal'!B55)</f>
        <v/>
      </c>
      <c r="C55" s="114" t="str">
        <f>IF('Budget Proposal'!C55="", "", 'Budget Proposal'!C55)</f>
        <v/>
      </c>
      <c r="D55" s="115" t="str">
        <f>IF('Budget Proposal'!D55="", "", 'Budget Proposal'!D55)</f>
        <v/>
      </c>
      <c r="E55" s="119" t="str">
        <f t="shared" si="10"/>
        <v/>
      </c>
      <c r="F55" s="158"/>
      <c r="G55" s="135"/>
      <c r="H55" s="122" t="str">
        <f t="shared" si="11"/>
        <v/>
      </c>
      <c r="I55" s="123" t="str">
        <f t="shared" si="12"/>
        <v/>
      </c>
      <c r="J55" s="89"/>
      <c r="K55" s="137"/>
      <c r="L55"/>
      <c r="M55"/>
      <c r="N55"/>
      <c r="O55"/>
      <c r="P55"/>
      <c r="Q55"/>
      <c r="R55"/>
      <c r="S55"/>
      <c r="T55"/>
      <c r="U55"/>
      <c r="V55"/>
      <c r="W55"/>
      <c r="X55"/>
      <c r="Y55"/>
      <c r="Z55"/>
      <c r="AA55"/>
      <c r="AB55"/>
      <c r="AC55"/>
      <c r="AD55"/>
    </row>
    <row r="56" spans="1:30" ht="15" thickBot="1" x14ac:dyDescent="0.35">
      <c r="A56" s="128" t="str">
        <f>IF('Budget Proposal'!A56="", "", 'Budget Proposal'!A56)</f>
        <v/>
      </c>
      <c r="B56" s="113" t="str">
        <f>IF('Budget Proposal'!B56="", "", 'Budget Proposal'!B56)</f>
        <v/>
      </c>
      <c r="C56" s="114" t="str">
        <f>IF('Budget Proposal'!C56="", "", 'Budget Proposal'!C56)</f>
        <v/>
      </c>
      <c r="D56" s="115" t="str">
        <f>IF('Budget Proposal'!D56="", "", 'Budget Proposal'!D56)</f>
        <v/>
      </c>
      <c r="E56" s="119" t="str">
        <f t="shared" si="10"/>
        <v/>
      </c>
      <c r="F56" s="159"/>
      <c r="G56" s="136"/>
      <c r="H56" s="124" t="str">
        <f t="shared" si="11"/>
        <v/>
      </c>
      <c r="I56" s="125" t="str">
        <f t="shared" si="12"/>
        <v/>
      </c>
      <c r="J56" s="89"/>
      <c r="K56" s="137"/>
      <c r="L56"/>
      <c r="M56"/>
      <c r="N56"/>
      <c r="O56"/>
      <c r="P56"/>
      <c r="Q56"/>
      <c r="R56"/>
      <c r="S56"/>
      <c r="T56"/>
      <c r="U56"/>
      <c r="V56"/>
      <c r="W56"/>
      <c r="X56"/>
      <c r="Y56"/>
      <c r="Z56"/>
      <c r="AA56"/>
      <c r="AB56"/>
      <c r="AC56"/>
      <c r="AD56"/>
    </row>
    <row r="57" spans="1:30" ht="15" thickBot="1" x14ac:dyDescent="0.35">
      <c r="A57" s="21" t="s">
        <v>43</v>
      </c>
      <c r="B57" s="22"/>
      <c r="C57" s="23"/>
      <c r="D57" s="24"/>
      <c r="E57" s="25">
        <f>SUM(E47:E56)</f>
        <v>0</v>
      </c>
      <c r="F57" s="26"/>
      <c r="G57" s="94">
        <f>SUM(G47:G56)</f>
        <v>0</v>
      </c>
      <c r="H57" s="95">
        <f>E57-G57</f>
        <v>0</v>
      </c>
      <c r="I57" s="96"/>
      <c r="J57" s="98"/>
      <c r="K57" s="56"/>
      <c r="L57"/>
      <c r="M57"/>
      <c r="N57"/>
      <c r="O57"/>
      <c r="P57"/>
      <c r="Q57"/>
      <c r="R57"/>
      <c r="S57"/>
      <c r="T57"/>
      <c r="U57"/>
      <c r="V57"/>
      <c r="W57"/>
      <c r="X57"/>
      <c r="Y57"/>
      <c r="Z57"/>
      <c r="AA57"/>
      <c r="AB57"/>
      <c r="AC57"/>
      <c r="AD57"/>
    </row>
    <row r="58" spans="1:30" ht="15" thickBot="1" x14ac:dyDescent="0.35">
      <c r="A58" s="48"/>
      <c r="B58" s="49"/>
      <c r="C58" s="50"/>
      <c r="D58" s="51"/>
      <c r="E58" s="52"/>
      <c r="F58" s="82"/>
      <c r="G58" s="54"/>
      <c r="H58" s="54"/>
      <c r="I58" s="52"/>
      <c r="J58" s="99"/>
      <c r="K58" s="57"/>
      <c r="L58"/>
      <c r="M58"/>
      <c r="N58"/>
      <c r="O58"/>
      <c r="P58"/>
      <c r="Q58"/>
      <c r="R58"/>
      <c r="S58"/>
      <c r="T58"/>
      <c r="U58"/>
      <c r="V58"/>
      <c r="W58"/>
      <c r="X58"/>
      <c r="Y58"/>
      <c r="Z58"/>
      <c r="AA58"/>
      <c r="AB58"/>
      <c r="AC58"/>
      <c r="AD58"/>
    </row>
    <row r="59" spans="1:30" ht="15" thickBot="1" x14ac:dyDescent="0.35">
      <c r="A59" s="105" t="s">
        <v>60</v>
      </c>
      <c r="B59" s="106"/>
      <c r="C59" s="107"/>
      <c r="D59" s="15"/>
      <c r="E59" s="16"/>
      <c r="F59" s="17"/>
      <c r="G59" s="18"/>
      <c r="H59" s="18"/>
      <c r="I59" s="19"/>
      <c r="J59" s="17"/>
      <c r="K59" s="55" t="s">
        <v>61</v>
      </c>
      <c r="L59"/>
      <c r="M59"/>
      <c r="N59"/>
      <c r="O59"/>
      <c r="P59"/>
      <c r="Q59"/>
      <c r="R59"/>
      <c r="S59"/>
      <c r="T59"/>
      <c r="U59"/>
      <c r="V59"/>
      <c r="W59"/>
      <c r="X59"/>
      <c r="Y59"/>
      <c r="Z59"/>
      <c r="AA59"/>
      <c r="AB59"/>
      <c r="AC59"/>
      <c r="AD59"/>
    </row>
    <row r="60" spans="1:30" x14ac:dyDescent="0.3">
      <c r="A60" s="128" t="str">
        <f>IF('Budget Proposal'!A60="", "", 'Budget Proposal'!A60)</f>
        <v>Focus group discussions refreshments</v>
      </c>
      <c r="B60" s="113">
        <f>IF('Budget Proposal'!B60="", "", 'Budget Proposal'!B60)</f>
        <v>3</v>
      </c>
      <c r="C60" s="114" t="str">
        <f>IF('Budget Proposal'!C60="", "", 'Budget Proposal'!C60)</f>
        <v/>
      </c>
      <c r="D60" s="111">
        <f>IF('Budget Proposal'!D60="", "", 'Budget Proposal'!D60)</f>
        <v>20</v>
      </c>
      <c r="E60" s="118">
        <f t="shared" ref="E60:E69" si="13">IF(OR(B60="",D60=""), "", B60*D60)</f>
        <v>60</v>
      </c>
      <c r="F60" s="157"/>
      <c r="G60" s="134"/>
      <c r="H60" s="120">
        <f>IFERROR(IF(AND(E60="",G60=""), "", E60-G60),"")</f>
        <v>60</v>
      </c>
      <c r="I60" s="121">
        <f>IFERROR(IF(AND(E60="",G60=""), "", G60/E60-1),"")</f>
        <v>-1</v>
      </c>
      <c r="J60" s="88"/>
      <c r="K60" s="137"/>
      <c r="L60"/>
      <c r="M60"/>
      <c r="N60"/>
      <c r="O60"/>
      <c r="P60"/>
      <c r="Q60"/>
      <c r="R60"/>
      <c r="S60"/>
      <c r="T60"/>
      <c r="U60"/>
      <c r="V60"/>
      <c r="W60"/>
      <c r="X60"/>
      <c r="Y60"/>
      <c r="Z60"/>
      <c r="AA60"/>
      <c r="AB60"/>
      <c r="AC60"/>
      <c r="AD60"/>
    </row>
    <row r="61" spans="1:30" x14ac:dyDescent="0.3">
      <c r="A61" s="130" t="str">
        <f>IF('Budget Proposal'!A61="", "", 'Budget Proposal'!A61)</f>
        <v>Etc. Please edit and complete as required</v>
      </c>
      <c r="B61" s="113" t="str">
        <f>IF('Budget Proposal'!B61="", "", 'Budget Proposal'!B61)</f>
        <v/>
      </c>
      <c r="C61" s="114" t="str">
        <f>IF('Budget Proposal'!C61="", "", 'Budget Proposal'!C61)</f>
        <v/>
      </c>
      <c r="D61" s="115" t="str">
        <f>IF('Budget Proposal'!D61="", "", 'Budget Proposal'!D61)</f>
        <v/>
      </c>
      <c r="E61" s="119" t="str">
        <f t="shared" si="13"/>
        <v/>
      </c>
      <c r="F61" s="158"/>
      <c r="G61" s="135"/>
      <c r="H61" s="122" t="str">
        <f t="shared" ref="H61:H69" si="14">IFERROR(IF(AND(E61="",G61=""), "", E61-G61),"")</f>
        <v/>
      </c>
      <c r="I61" s="123" t="str">
        <f t="shared" ref="I61:I69" si="15">IFERROR(IF(AND(E61="",G61=""), "", G61/E61-1),"")</f>
        <v/>
      </c>
      <c r="J61" s="89"/>
      <c r="K61" s="137"/>
      <c r="L61"/>
      <c r="M61"/>
      <c r="N61"/>
      <c r="O61"/>
      <c r="P61"/>
      <c r="Q61"/>
      <c r="R61"/>
      <c r="S61"/>
      <c r="T61"/>
      <c r="U61"/>
      <c r="V61"/>
      <c r="W61"/>
      <c r="X61"/>
      <c r="Y61"/>
      <c r="Z61"/>
      <c r="AA61"/>
      <c r="AB61"/>
      <c r="AC61"/>
      <c r="AD61"/>
    </row>
    <row r="62" spans="1:30" x14ac:dyDescent="0.3">
      <c r="A62" s="130" t="str">
        <f>IF('Budget Proposal'!A62="", "", 'Budget Proposal'!A62)</f>
        <v/>
      </c>
      <c r="B62" s="113" t="str">
        <f>IF('Budget Proposal'!B62="", "", 'Budget Proposal'!B62)</f>
        <v/>
      </c>
      <c r="C62" s="114" t="str">
        <f>IF('Budget Proposal'!C62="", "", 'Budget Proposal'!C62)</f>
        <v/>
      </c>
      <c r="D62" s="115" t="str">
        <f>IF('Budget Proposal'!D62="", "", 'Budget Proposal'!D62)</f>
        <v/>
      </c>
      <c r="E62" s="119" t="str">
        <f t="shared" si="13"/>
        <v/>
      </c>
      <c r="F62" s="158"/>
      <c r="G62" s="135"/>
      <c r="H62" s="122" t="str">
        <f t="shared" si="14"/>
        <v/>
      </c>
      <c r="I62" s="123" t="str">
        <f t="shared" si="15"/>
        <v/>
      </c>
      <c r="J62" s="89"/>
      <c r="K62" s="137"/>
      <c r="L62"/>
      <c r="M62"/>
      <c r="N62"/>
      <c r="O62"/>
      <c r="P62"/>
      <c r="Q62"/>
      <c r="R62"/>
      <c r="S62"/>
      <c r="T62"/>
      <c r="U62"/>
      <c r="V62"/>
      <c r="W62"/>
      <c r="X62"/>
      <c r="Y62"/>
      <c r="Z62"/>
      <c r="AA62"/>
      <c r="AB62"/>
      <c r="AC62"/>
      <c r="AD62"/>
    </row>
    <row r="63" spans="1:30" x14ac:dyDescent="0.3">
      <c r="A63" s="130" t="str">
        <f>IF('Budget Proposal'!A63="", "", 'Budget Proposal'!A63)</f>
        <v/>
      </c>
      <c r="B63" s="113" t="str">
        <f>IF('Budget Proposal'!B63="", "", 'Budget Proposal'!B63)</f>
        <v/>
      </c>
      <c r="C63" s="114" t="str">
        <f>IF('Budget Proposal'!C63="", "", 'Budget Proposal'!C63)</f>
        <v/>
      </c>
      <c r="D63" s="115" t="str">
        <f>IF('Budget Proposal'!D63="", "", 'Budget Proposal'!D63)</f>
        <v/>
      </c>
      <c r="E63" s="119" t="str">
        <f t="shared" si="13"/>
        <v/>
      </c>
      <c r="F63" s="158"/>
      <c r="G63" s="135"/>
      <c r="H63" s="122" t="str">
        <f t="shared" si="14"/>
        <v/>
      </c>
      <c r="I63" s="123" t="str">
        <f t="shared" si="15"/>
        <v/>
      </c>
      <c r="J63" s="89"/>
      <c r="K63" s="137"/>
      <c r="L63"/>
      <c r="M63"/>
      <c r="N63"/>
      <c r="O63"/>
      <c r="P63"/>
      <c r="Q63"/>
      <c r="R63"/>
      <c r="S63"/>
      <c r="T63"/>
      <c r="U63"/>
      <c r="V63"/>
      <c r="W63"/>
      <c r="X63"/>
      <c r="Y63"/>
      <c r="Z63"/>
      <c r="AA63"/>
      <c r="AB63"/>
      <c r="AC63"/>
      <c r="AD63"/>
    </row>
    <row r="64" spans="1:30" x14ac:dyDescent="0.3">
      <c r="A64" s="130" t="str">
        <f>IF('Budget Proposal'!A64="", "", 'Budget Proposal'!A64)</f>
        <v/>
      </c>
      <c r="B64" s="113" t="str">
        <f>IF('Budget Proposal'!B64="", "", 'Budget Proposal'!B64)</f>
        <v/>
      </c>
      <c r="C64" s="114" t="str">
        <f>IF('Budget Proposal'!C64="", "", 'Budget Proposal'!C64)</f>
        <v/>
      </c>
      <c r="D64" s="115" t="str">
        <f>IF('Budget Proposal'!D64="", "", 'Budget Proposal'!D64)</f>
        <v/>
      </c>
      <c r="E64" s="119" t="str">
        <f t="shared" si="13"/>
        <v/>
      </c>
      <c r="F64" s="158"/>
      <c r="G64" s="135"/>
      <c r="H64" s="122" t="str">
        <f t="shared" si="14"/>
        <v/>
      </c>
      <c r="I64" s="123" t="str">
        <f t="shared" si="15"/>
        <v/>
      </c>
      <c r="J64" s="89"/>
      <c r="K64" s="137"/>
      <c r="L64"/>
      <c r="M64"/>
      <c r="N64"/>
      <c r="O64"/>
      <c r="P64"/>
      <c r="Q64"/>
      <c r="R64"/>
      <c r="S64"/>
      <c r="T64"/>
      <c r="U64"/>
      <c r="V64"/>
      <c r="W64"/>
      <c r="X64"/>
      <c r="Y64"/>
      <c r="Z64"/>
      <c r="AA64"/>
      <c r="AB64"/>
      <c r="AC64"/>
      <c r="AD64"/>
    </row>
    <row r="65" spans="1:30" x14ac:dyDescent="0.3">
      <c r="A65" s="128" t="str">
        <f>IF('Budget Proposal'!A65="", "", 'Budget Proposal'!A65)</f>
        <v/>
      </c>
      <c r="B65" s="113" t="str">
        <f>IF('Budget Proposal'!B65="", "", 'Budget Proposal'!B65)</f>
        <v/>
      </c>
      <c r="C65" s="114" t="str">
        <f>IF('Budget Proposal'!C65="", "", 'Budget Proposal'!C65)</f>
        <v/>
      </c>
      <c r="D65" s="115" t="str">
        <f>IF('Budget Proposal'!D65="", "", 'Budget Proposal'!D65)</f>
        <v/>
      </c>
      <c r="E65" s="119" t="str">
        <f t="shared" si="13"/>
        <v/>
      </c>
      <c r="F65" s="158"/>
      <c r="G65" s="135"/>
      <c r="H65" s="122" t="str">
        <f t="shared" si="14"/>
        <v/>
      </c>
      <c r="I65" s="123" t="str">
        <f t="shared" si="15"/>
        <v/>
      </c>
      <c r="J65" s="89"/>
      <c r="K65" s="137"/>
      <c r="L65"/>
      <c r="M65"/>
      <c r="N65"/>
      <c r="O65"/>
      <c r="P65"/>
      <c r="Q65"/>
      <c r="R65"/>
      <c r="S65"/>
      <c r="T65"/>
      <c r="U65"/>
      <c r="V65"/>
      <c r="W65"/>
      <c r="X65"/>
      <c r="Y65"/>
      <c r="Z65"/>
      <c r="AA65"/>
      <c r="AB65"/>
      <c r="AC65"/>
      <c r="AD65"/>
    </row>
    <row r="66" spans="1:30" x14ac:dyDescent="0.3">
      <c r="A66" s="129" t="str">
        <f>IF('Budget Proposal'!A66="", "", 'Budget Proposal'!A66)</f>
        <v/>
      </c>
      <c r="B66" s="113" t="str">
        <f>IF('Budget Proposal'!B66="", "", 'Budget Proposal'!B66)</f>
        <v/>
      </c>
      <c r="C66" s="114" t="str">
        <f>IF('Budget Proposal'!C66="", "", 'Budget Proposal'!C66)</f>
        <v/>
      </c>
      <c r="D66" s="115" t="str">
        <f>IF('Budget Proposal'!D66="", "", 'Budget Proposal'!D66)</f>
        <v/>
      </c>
      <c r="E66" s="119" t="str">
        <f t="shared" si="13"/>
        <v/>
      </c>
      <c r="F66" s="158"/>
      <c r="G66" s="135"/>
      <c r="H66" s="122" t="str">
        <f t="shared" si="14"/>
        <v/>
      </c>
      <c r="I66" s="123" t="str">
        <f t="shared" si="15"/>
        <v/>
      </c>
      <c r="J66" s="89"/>
      <c r="K66" s="137"/>
      <c r="L66"/>
      <c r="M66"/>
      <c r="N66"/>
      <c r="O66"/>
      <c r="P66"/>
      <c r="Q66"/>
      <c r="R66"/>
      <c r="S66"/>
      <c r="T66"/>
      <c r="U66"/>
      <c r="V66"/>
      <c r="W66"/>
      <c r="X66"/>
      <c r="Y66"/>
      <c r="Z66"/>
      <c r="AA66"/>
      <c r="AB66"/>
      <c r="AC66"/>
      <c r="AD66"/>
    </row>
    <row r="67" spans="1:30" x14ac:dyDescent="0.3">
      <c r="A67" s="129" t="str">
        <f>IF('Budget Proposal'!A67="", "", 'Budget Proposal'!A67)</f>
        <v/>
      </c>
      <c r="B67" s="113" t="str">
        <f>IF('Budget Proposal'!B67="", "", 'Budget Proposal'!B67)</f>
        <v/>
      </c>
      <c r="C67" s="114" t="str">
        <f>IF('Budget Proposal'!C67="", "", 'Budget Proposal'!C67)</f>
        <v/>
      </c>
      <c r="D67" s="115" t="str">
        <f>IF('Budget Proposal'!D67="", "", 'Budget Proposal'!D67)</f>
        <v/>
      </c>
      <c r="E67" s="119" t="str">
        <f t="shared" si="13"/>
        <v/>
      </c>
      <c r="F67" s="158"/>
      <c r="G67" s="135"/>
      <c r="H67" s="122" t="str">
        <f t="shared" si="14"/>
        <v/>
      </c>
      <c r="I67" s="123" t="str">
        <f t="shared" si="15"/>
        <v/>
      </c>
      <c r="J67" s="89"/>
      <c r="K67" s="137"/>
      <c r="L67"/>
      <c r="M67"/>
      <c r="N67"/>
      <c r="O67"/>
      <c r="P67"/>
      <c r="Q67"/>
      <c r="R67"/>
      <c r="S67"/>
      <c r="T67"/>
      <c r="U67"/>
      <c r="V67"/>
      <c r="W67"/>
      <c r="X67"/>
      <c r="Y67"/>
      <c r="Z67"/>
      <c r="AA67"/>
      <c r="AB67"/>
      <c r="AC67"/>
      <c r="AD67"/>
    </row>
    <row r="68" spans="1:30" x14ac:dyDescent="0.3">
      <c r="A68" s="128" t="str">
        <f>IF('Budget Proposal'!A68="", "", 'Budget Proposal'!A68)</f>
        <v/>
      </c>
      <c r="B68" s="113" t="str">
        <f>IF('Budget Proposal'!B68="", "", 'Budget Proposal'!B68)</f>
        <v/>
      </c>
      <c r="C68" s="114" t="str">
        <f>IF('Budget Proposal'!C68="", "", 'Budget Proposal'!C68)</f>
        <v/>
      </c>
      <c r="D68" s="115" t="str">
        <f>IF('Budget Proposal'!D68="", "", 'Budget Proposal'!D68)</f>
        <v/>
      </c>
      <c r="E68" s="119" t="str">
        <f t="shared" si="13"/>
        <v/>
      </c>
      <c r="F68" s="158"/>
      <c r="G68" s="135"/>
      <c r="H68" s="122" t="str">
        <f t="shared" si="14"/>
        <v/>
      </c>
      <c r="I68" s="123" t="str">
        <f t="shared" si="15"/>
        <v/>
      </c>
      <c r="J68" s="89"/>
      <c r="K68" s="137"/>
      <c r="L68"/>
      <c r="M68"/>
      <c r="N68"/>
      <c r="O68"/>
      <c r="P68"/>
      <c r="Q68"/>
      <c r="R68"/>
      <c r="S68"/>
      <c r="T68"/>
      <c r="U68"/>
      <c r="V68"/>
      <c r="W68"/>
      <c r="X68"/>
      <c r="Y68"/>
      <c r="Z68"/>
      <c r="AA68"/>
      <c r="AB68"/>
      <c r="AC68"/>
      <c r="AD68"/>
    </row>
    <row r="69" spans="1:30" ht="15" thickBot="1" x14ac:dyDescent="0.35">
      <c r="A69" s="128" t="str">
        <f>IF('Budget Proposal'!A69="", "", 'Budget Proposal'!A69)</f>
        <v/>
      </c>
      <c r="B69" s="113" t="str">
        <f>IF('Budget Proposal'!B69="", "", 'Budget Proposal'!B69)</f>
        <v/>
      </c>
      <c r="C69" s="114" t="str">
        <f>IF('Budget Proposal'!C69="", "", 'Budget Proposal'!C69)</f>
        <v/>
      </c>
      <c r="D69" s="115" t="str">
        <f>IF('Budget Proposal'!D69="", "", 'Budget Proposal'!D69)</f>
        <v/>
      </c>
      <c r="E69" s="119" t="str">
        <f t="shared" si="13"/>
        <v/>
      </c>
      <c r="F69" s="159"/>
      <c r="G69" s="136"/>
      <c r="H69" s="124" t="str">
        <f t="shared" si="14"/>
        <v/>
      </c>
      <c r="I69" s="125" t="str">
        <f t="shared" si="15"/>
        <v/>
      </c>
      <c r="J69" s="89"/>
      <c r="K69" s="137"/>
      <c r="L69"/>
      <c r="M69"/>
      <c r="N69"/>
      <c r="O69"/>
      <c r="P69"/>
      <c r="Q69" s="10"/>
      <c r="R69" s="10"/>
      <c r="S69" s="10"/>
      <c r="T69" s="10"/>
      <c r="U69" s="10"/>
      <c r="V69" s="10"/>
      <c r="W69" s="10"/>
      <c r="X69" s="10"/>
      <c r="Y69" s="10"/>
      <c r="Z69" s="10"/>
      <c r="AA69" s="10"/>
      <c r="AB69" s="10"/>
      <c r="AC69" s="10"/>
      <c r="AD69" s="10"/>
    </row>
    <row r="70" spans="1:30" ht="15" thickBot="1" x14ac:dyDescent="0.35">
      <c r="A70" s="21" t="s">
        <v>43</v>
      </c>
      <c r="B70" s="83"/>
      <c r="C70" s="23"/>
      <c r="D70" s="84"/>
      <c r="E70" s="25">
        <f>SUM(E60:E69)</f>
        <v>60</v>
      </c>
      <c r="F70" s="26"/>
      <c r="G70" s="100">
        <f>SUM(G60:G69)</f>
        <v>0</v>
      </c>
      <c r="H70" s="101">
        <f>E70-G70</f>
        <v>60</v>
      </c>
      <c r="I70" s="102"/>
      <c r="J70" s="98"/>
      <c r="K70" s="56"/>
      <c r="L70"/>
      <c r="M70"/>
      <c r="N70"/>
      <c r="O70"/>
      <c r="P70"/>
      <c r="Q70" s="10"/>
      <c r="R70" s="10"/>
      <c r="S70" s="10"/>
      <c r="T70" s="10"/>
      <c r="U70" s="10"/>
      <c r="V70" s="10"/>
      <c r="W70" s="10"/>
      <c r="X70" s="10"/>
      <c r="Y70" s="10"/>
      <c r="Z70" s="10"/>
      <c r="AA70" s="10"/>
      <c r="AB70" s="10"/>
      <c r="AC70" s="10"/>
      <c r="AD70" s="10"/>
    </row>
    <row r="71" spans="1:30" ht="30" customHeight="1" thickBot="1" x14ac:dyDescent="0.35">
      <c r="A71" s="21" t="s">
        <v>65</v>
      </c>
      <c r="B71" s="22"/>
      <c r="C71" s="23"/>
      <c r="D71" s="64" t="s">
        <v>98</v>
      </c>
      <c r="E71" s="25">
        <f>E18+E31+E44+E57+E70</f>
        <v>4720</v>
      </c>
      <c r="F71"/>
      <c r="G71" s="103">
        <f>G18+G31+G44+G57+G70</f>
        <v>0</v>
      </c>
      <c r="H71" s="104">
        <f>H18+H31+H44+H57+H70</f>
        <v>4720</v>
      </c>
      <c r="I71" s="25"/>
      <c r="J71"/>
      <c r="K71" s="10"/>
      <c r="L71" s="10"/>
      <c r="M71" s="10"/>
      <c r="N71" s="10"/>
      <c r="O71" s="10"/>
      <c r="P71" s="10"/>
      <c r="Q71" s="10"/>
      <c r="R71" s="10"/>
      <c r="S71" s="10"/>
    </row>
    <row r="72" spans="1:30" x14ac:dyDescent="0.3">
      <c r="A72"/>
      <c r="B72"/>
      <c r="C72"/>
      <c r="D72"/>
      <c r="E72"/>
      <c r="F72"/>
      <c r="G72"/>
      <c r="H72"/>
      <c r="I72"/>
      <c r="J72"/>
      <c r="K72"/>
      <c r="L72" s="10"/>
      <c r="M72" s="10"/>
      <c r="N72" s="10"/>
      <c r="O72" s="10"/>
      <c r="P72" s="10"/>
      <c r="Q72" s="10"/>
      <c r="R72" s="10"/>
      <c r="S72" s="10"/>
    </row>
    <row r="73" spans="1:30" x14ac:dyDescent="0.3">
      <c r="A73"/>
      <c r="B73"/>
      <c r="C73"/>
      <c r="D73"/>
      <c r="E73"/>
      <c r="F73"/>
      <c r="G73"/>
      <c r="H73"/>
      <c r="I73"/>
      <c r="J73"/>
      <c r="K73" s="10"/>
      <c r="L73" s="10"/>
      <c r="M73" s="10"/>
      <c r="N73" s="10"/>
      <c r="O73" s="10"/>
      <c r="P73" s="10"/>
      <c r="Q73" s="10"/>
      <c r="R73" s="10"/>
      <c r="S73" s="10"/>
    </row>
    <row r="74" spans="1:30" x14ac:dyDescent="0.3">
      <c r="A74"/>
      <c r="B74"/>
      <c r="C74"/>
      <c r="D74"/>
      <c r="E74"/>
      <c r="F74"/>
      <c r="G74"/>
      <c r="H74"/>
      <c r="I74"/>
      <c r="J74"/>
      <c r="K74" s="10"/>
      <c r="L74" s="10"/>
      <c r="M74" s="10"/>
      <c r="N74" s="10"/>
      <c r="O74" s="10"/>
      <c r="P74" s="10"/>
      <c r="Q74" s="10"/>
      <c r="R74" s="10"/>
      <c r="S74" s="10"/>
    </row>
    <row r="75" spans="1:30" x14ac:dyDescent="0.3">
      <c r="A75"/>
      <c r="B75"/>
      <c r="C75"/>
      <c r="D75"/>
      <c r="E75"/>
      <c r="F75"/>
      <c r="G75"/>
      <c r="H75"/>
      <c r="I75"/>
      <c r="J75"/>
      <c r="K75"/>
      <c r="L75" s="10"/>
      <c r="M75" s="10"/>
      <c r="N75" s="10"/>
      <c r="O75" s="10"/>
      <c r="P75" s="10"/>
      <c r="Q75" s="10"/>
      <c r="R75" s="10"/>
      <c r="S75" s="10"/>
    </row>
    <row r="76" spans="1:30" x14ac:dyDescent="0.3">
      <c r="A76"/>
      <c r="B76"/>
      <c r="C76"/>
      <c r="D76"/>
      <c r="E76"/>
      <c r="F76"/>
      <c r="G76"/>
      <c r="H76"/>
      <c r="I76"/>
      <c r="J76"/>
      <c r="K76"/>
      <c r="L76" s="10"/>
      <c r="M76" s="10"/>
      <c r="N76" s="10"/>
      <c r="O76" s="10"/>
      <c r="P76" s="10"/>
      <c r="Q76" s="10"/>
      <c r="R76" s="10"/>
      <c r="S76" s="10"/>
    </row>
    <row r="77" spans="1:30" x14ac:dyDescent="0.3">
      <c r="A77"/>
      <c r="B77"/>
      <c r="C77"/>
      <c r="D77"/>
      <c r="E77"/>
      <c r="F77"/>
      <c r="G77"/>
      <c r="H77"/>
      <c r="I77"/>
      <c r="J77"/>
      <c r="K77"/>
      <c r="L77" s="10"/>
      <c r="M77" s="10"/>
      <c r="N77" s="10"/>
      <c r="O77" s="10"/>
      <c r="P77" s="10"/>
      <c r="Q77" s="10"/>
      <c r="R77" s="10"/>
      <c r="S77" s="10"/>
    </row>
    <row r="78" spans="1:30" x14ac:dyDescent="0.3">
      <c r="A78"/>
      <c r="B78"/>
      <c r="C78"/>
      <c r="D78"/>
      <c r="E78"/>
      <c r="F78"/>
      <c r="G78"/>
      <c r="H78"/>
      <c r="I78"/>
      <c r="J78"/>
      <c r="K78"/>
      <c r="L78" s="10"/>
      <c r="M78" s="10"/>
      <c r="N78" s="10"/>
      <c r="O78" s="10"/>
      <c r="P78" s="10"/>
      <c r="Q78" s="10"/>
      <c r="R78" s="10"/>
      <c r="S78" s="10"/>
    </row>
    <row r="79" spans="1:30" x14ac:dyDescent="0.3">
      <c r="A79"/>
      <c r="B79"/>
      <c r="C79"/>
      <c r="D79"/>
      <c r="E79"/>
      <c r="F79"/>
      <c r="G79"/>
      <c r="H79"/>
      <c r="I79"/>
      <c r="J79"/>
      <c r="K79"/>
      <c r="L79" s="10"/>
      <c r="M79" s="10"/>
      <c r="N79" s="10"/>
      <c r="O79" s="10"/>
      <c r="P79" s="10"/>
      <c r="Q79" s="10"/>
      <c r="R79" s="10"/>
      <c r="S79" s="10"/>
    </row>
    <row r="80" spans="1:30" ht="32.25" customHeight="1" x14ac:dyDescent="0.3">
      <c r="A80"/>
      <c r="B80"/>
      <c r="C80"/>
      <c r="D80"/>
      <c r="E80"/>
      <c r="F80"/>
      <c r="G80"/>
      <c r="H80"/>
      <c r="I80"/>
      <c r="J80"/>
      <c r="K80"/>
      <c r="L80" s="10"/>
      <c r="M80" s="10"/>
      <c r="N80" s="10"/>
      <c r="O80" s="10"/>
      <c r="P80" s="10"/>
      <c r="Q80" s="10"/>
      <c r="R80" s="10"/>
      <c r="S80" s="10"/>
    </row>
    <row r="81" spans="1:16" x14ac:dyDescent="0.3">
      <c r="A81"/>
      <c r="B81"/>
      <c r="C81"/>
      <c r="D81"/>
      <c r="E81"/>
      <c r="F81"/>
      <c r="G81"/>
      <c r="H81"/>
      <c r="I81"/>
      <c r="J81"/>
      <c r="K81"/>
      <c r="L81" s="10"/>
      <c r="M81" s="10"/>
      <c r="N81" s="10"/>
      <c r="O81" s="10"/>
      <c r="P81" s="10"/>
    </row>
    <row r="82" spans="1:16" x14ac:dyDescent="0.3">
      <c r="A82"/>
      <c r="B82"/>
      <c r="C82"/>
      <c r="D82"/>
      <c r="E82"/>
      <c r="F82"/>
      <c r="G82"/>
      <c r="H82"/>
      <c r="I82"/>
      <c r="J82"/>
      <c r="K82" s="10"/>
      <c r="L82" s="10"/>
      <c r="M82" s="10"/>
      <c r="N82" s="10"/>
      <c r="O82" s="10"/>
      <c r="P82" s="10"/>
    </row>
    <row r="83" spans="1:16" x14ac:dyDescent="0.3">
      <c r="A83"/>
      <c r="B83"/>
      <c r="C83"/>
      <c r="D83"/>
      <c r="E83"/>
      <c r="F83"/>
      <c r="G83"/>
      <c r="H83"/>
      <c r="I83"/>
      <c r="J83"/>
    </row>
  </sheetData>
  <sheetProtection selectLockedCells="1"/>
  <protectedRanges>
    <protectedRange sqref="B61:D64 A65:D72 B8:D19 A8:A12 A17:A19 B37:D40 B50:D53 B21:D29 A30:D32 A41:D45 A54:D58 A21:A24 A34:D36 A47:D49 A60:D60" name="Range1"/>
    <protectedRange sqref="I8:I17 I21:I30 I34:I43 I47:I56 I60:I69" name="Range2"/>
  </protectedRanges>
  <mergeCells count="11">
    <mergeCell ref="G3:I3"/>
    <mergeCell ref="B1:J1"/>
    <mergeCell ref="B2:J2"/>
    <mergeCell ref="D5:E5"/>
    <mergeCell ref="G5:I5"/>
    <mergeCell ref="F21:F30"/>
    <mergeCell ref="F34:F43"/>
    <mergeCell ref="F47:F56"/>
    <mergeCell ref="F60:F69"/>
    <mergeCell ref="B3:D3"/>
    <mergeCell ref="F8:F17"/>
  </mergeCells>
  <conditionalFormatting sqref="E70">
    <cfRule type="expression" dxfId="11" priority="12">
      <formula>$E$70/$E$71&gt;0.05</formula>
    </cfRule>
  </conditionalFormatting>
  <conditionalFormatting sqref="I8:I17">
    <cfRule type="cellIs" dxfId="10" priority="11" operator="greaterThan">
      <formula>0.1</formula>
    </cfRule>
  </conditionalFormatting>
  <conditionalFormatting sqref="H8:H18">
    <cfRule type="cellIs" dxfId="9" priority="10" operator="lessThan">
      <formula>0</formula>
    </cfRule>
  </conditionalFormatting>
  <conditionalFormatting sqref="I21:I30">
    <cfRule type="cellIs" dxfId="8" priority="9" operator="greaterThan">
      <formula>0.1</formula>
    </cfRule>
  </conditionalFormatting>
  <conditionalFormatting sqref="H21:H31">
    <cfRule type="cellIs" dxfId="7" priority="8" operator="lessThan">
      <formula>0</formula>
    </cfRule>
  </conditionalFormatting>
  <conditionalFormatting sqref="I34:I43">
    <cfRule type="cellIs" dxfId="6" priority="7" operator="greaterThan">
      <formula>0.1</formula>
    </cfRule>
  </conditionalFormatting>
  <conditionalFormatting sqref="H34:H44">
    <cfRule type="cellIs" dxfId="5" priority="6" operator="lessThan">
      <formula>0</formula>
    </cfRule>
  </conditionalFormatting>
  <conditionalFormatting sqref="I47:I56">
    <cfRule type="cellIs" dxfId="4" priority="5" operator="greaterThan">
      <formula>0.1</formula>
    </cfRule>
  </conditionalFormatting>
  <conditionalFormatting sqref="H47:H57">
    <cfRule type="cellIs" dxfId="3" priority="4" operator="lessThan">
      <formula>0</formula>
    </cfRule>
  </conditionalFormatting>
  <conditionalFormatting sqref="I60:I69">
    <cfRule type="cellIs" dxfId="2" priority="3" operator="greaterThan">
      <formula>0.1</formula>
    </cfRule>
  </conditionalFormatting>
  <conditionalFormatting sqref="H60:H70">
    <cfRule type="cellIs" dxfId="1" priority="2" operator="lessThan">
      <formula>0</formula>
    </cfRule>
  </conditionalFormatting>
  <conditionalFormatting sqref="H71">
    <cfRule type="cellIs" dxfId="0" priority="1" operator="lessThan">
      <formula>0</formula>
    </cfRule>
  </conditionalFormatting>
  <dataValidations count="1">
    <dataValidation allowBlank="1" showInputMessage="1" showErrorMessage="1" promptTitle="Logo" prompt="Click the area above to add an organizational logo (optional)" sqref="L4:P4" xr:uid="{00000000-0002-0000-0300-000000000000}"/>
  </dataValidations>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6"/>
  <sheetViews>
    <sheetView workbookViewId="0">
      <selection activeCell="C7" sqref="C7"/>
    </sheetView>
  </sheetViews>
  <sheetFormatPr defaultRowHeight="14.4" x14ac:dyDescent="0.3"/>
  <sheetData>
    <row r="1" spans="1:3" x14ac:dyDescent="0.3">
      <c r="A1" s="29"/>
      <c r="B1" s="29" t="s">
        <v>99</v>
      </c>
      <c r="C1" t="s">
        <v>76</v>
      </c>
    </row>
    <row r="2" spans="1:3" x14ac:dyDescent="0.3">
      <c r="A2" s="29" t="s">
        <v>35</v>
      </c>
      <c r="B2" s="29" t="s">
        <v>100</v>
      </c>
      <c r="C2" t="s">
        <v>101</v>
      </c>
    </row>
    <row r="3" spans="1:3" x14ac:dyDescent="0.3">
      <c r="A3" s="29" t="s">
        <v>33</v>
      </c>
      <c r="B3" s="29"/>
      <c r="C3" t="s">
        <v>78</v>
      </c>
    </row>
    <row r="4" spans="1:3" x14ac:dyDescent="0.3">
      <c r="A4" s="29" t="s">
        <v>38</v>
      </c>
      <c r="B4" s="29"/>
      <c r="C4" t="s">
        <v>102</v>
      </c>
    </row>
    <row r="5" spans="1:3" x14ac:dyDescent="0.3">
      <c r="C5" t="s">
        <v>80</v>
      </c>
    </row>
    <row r="6" spans="1:3" x14ac:dyDescent="0.3">
      <c r="C6"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887F75DF985845ADDF1649F3E3A0EA" ma:contentTypeVersion="16" ma:contentTypeDescription="Create a new document." ma:contentTypeScope="" ma:versionID="43a9367b20eaaa532a9a6f2d46ffc61f">
  <xsd:schema xmlns:xsd="http://www.w3.org/2001/XMLSchema" xmlns:xs="http://www.w3.org/2001/XMLSchema" xmlns:p="http://schemas.microsoft.com/office/2006/metadata/properties" xmlns:ns2="df99355a-9d37-4324-be57-96788fbd412c" xmlns:ns3="d15696ab-f47e-4f55-b6eb-f72d79983614" targetNamespace="http://schemas.microsoft.com/office/2006/metadata/properties" ma:root="true" ma:fieldsID="1a3ff7d3b70cb055ee96bc9cf5b6d72d" ns2:_="" ns3:_="">
    <xsd:import namespace="df99355a-9d37-4324-be57-96788fbd412c"/>
    <xsd:import namespace="d15696ab-f47e-4f55-b6eb-f72d799836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9355a-9d37-4324-be57-96788fbd41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1357d0-5cce-4da7-8ea5-3acacb7105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15696ab-f47e-4f55-b6eb-f72d799836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578b12-e280-4904-be5f-fe2908eeb02c}" ma:internalName="TaxCatchAll" ma:showField="CatchAllData" ma:web="d15696ab-f47e-4f55-b6eb-f72d799836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5696ab-f47e-4f55-b6eb-f72d79983614" xsi:nil="true"/>
    <lcf76f155ced4ddcb4097134ff3c332f xmlns="df99355a-9d37-4324-be57-96788fbd41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E4EC79-1F2C-4C82-98D6-8447F1FB814A}"/>
</file>

<file path=customXml/itemProps2.xml><?xml version="1.0" encoding="utf-8"?>
<ds:datastoreItem xmlns:ds="http://schemas.openxmlformats.org/officeDocument/2006/customXml" ds:itemID="{A4C87F56-23B6-4EAC-9775-7EFC4528DEC2}">
  <ds:schemaRefs>
    <ds:schemaRef ds:uri="http://schemas.microsoft.com/sharepoint/v3/contenttype/forms"/>
  </ds:schemaRefs>
</ds:datastoreItem>
</file>

<file path=customXml/itemProps3.xml><?xml version="1.0" encoding="utf-8"?>
<ds:datastoreItem xmlns:ds="http://schemas.openxmlformats.org/officeDocument/2006/customXml" ds:itemID="{EB1407E5-8C52-4CDE-9A57-D69E3F0D3D55}">
  <ds:schemaRefs>
    <ds:schemaRef ds:uri="http://schemas.microsoft.com/office/2006/metadata/properties"/>
    <ds:schemaRef ds:uri="http://schemas.microsoft.com/office/infopath/2007/PartnerControls"/>
    <ds:schemaRef ds:uri="d15696ab-f47e-4f55-b6eb-f72d79983614"/>
    <ds:schemaRef ds:uri="df99355a-9d37-4324-be57-96788fbd41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Proposal Guidelines</vt:lpstr>
      <vt:lpstr>Budget Proposal</vt:lpstr>
      <vt:lpstr>Budget Narrative</vt:lpstr>
      <vt:lpstr>Budget Reporting</vt:lpstr>
      <vt:lpstr>Lists</vt:lpstr>
      <vt:lpstr>'Budget Narrative'!Print_Area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Price</dc:creator>
  <cp:keywords/>
  <dc:description/>
  <cp:lastModifiedBy>Melissa Krassenstein | KPSRL</cp:lastModifiedBy>
  <cp:revision/>
  <dcterms:created xsi:type="dcterms:W3CDTF">2017-03-22T10:44:10Z</dcterms:created>
  <dcterms:modified xsi:type="dcterms:W3CDTF">2022-06-15T13:55:54Z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777800</vt:r8>
  </property>
  <property fmtid="{D5CDD505-2E9C-101B-9397-08002B2CF9AE}" pid="3" name="ContentTypeId">
    <vt:lpwstr>0x01010006887F75DF985845ADDF1649F3E3A0EA</vt:lpwstr>
  </property>
  <property fmtid="{D5CDD505-2E9C-101B-9397-08002B2CF9AE}" pid="4" name="MediaServiceImageTags">
    <vt:lpwstr/>
  </property>
</Properties>
</file>